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5720" windowHeight="612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188" i="1" l="1"/>
  <c r="I186" i="1"/>
  <c r="I185" i="1"/>
  <c r="I184" i="1"/>
  <c r="I187" i="1" s="1"/>
  <c r="I180" i="1"/>
  <c r="I179" i="1"/>
  <c r="I178" i="1"/>
  <c r="I181" i="1" s="1"/>
  <c r="I175" i="1"/>
  <c r="K173" i="1" s="1"/>
  <c r="I174" i="1"/>
  <c r="I173" i="1"/>
  <c r="I172" i="1"/>
  <c r="I168" i="1"/>
  <c r="I167" i="1"/>
  <c r="I166" i="1"/>
  <c r="I169" i="1" s="1"/>
  <c r="I162" i="1"/>
  <c r="I161" i="1"/>
  <c r="I160" i="1"/>
  <c r="I163" i="1" s="1"/>
  <c r="I157" i="1"/>
  <c r="I156" i="1"/>
  <c r="I155" i="1"/>
  <c r="I154" i="1"/>
  <c r="I150" i="1"/>
  <c r="I149" i="1"/>
  <c r="I148" i="1"/>
  <c r="I145" i="1"/>
  <c r="I144" i="1"/>
  <c r="I143" i="1"/>
  <c r="I146" i="1" s="1"/>
  <c r="I139" i="1"/>
  <c r="I140" i="1"/>
  <c r="H139" i="1"/>
  <c r="H140" i="1"/>
  <c r="I141" i="1"/>
  <c r="H141" i="1"/>
  <c r="G139" i="1"/>
  <c r="G140" i="1"/>
  <c r="G141" i="1"/>
  <c r="G137" i="1"/>
  <c r="H137" i="1"/>
  <c r="I137" i="1"/>
  <c r="E137" i="1"/>
  <c r="D137" i="1"/>
  <c r="B137" i="1"/>
  <c r="D133" i="1"/>
  <c r="E133" i="1"/>
  <c r="G133" i="1"/>
  <c r="H133" i="1"/>
  <c r="I133" i="1"/>
  <c r="D132" i="1"/>
  <c r="E132" i="1"/>
  <c r="G132" i="1"/>
  <c r="H132" i="1"/>
  <c r="I132" i="1"/>
  <c r="C133" i="1"/>
  <c r="C132" i="1"/>
  <c r="B133" i="1"/>
  <c r="B132" i="1"/>
  <c r="K56" i="1"/>
  <c r="K57" i="1"/>
  <c r="K55" i="1"/>
  <c r="G56" i="1"/>
  <c r="K53" i="1"/>
  <c r="K50" i="1"/>
  <c r="I122" i="1"/>
  <c r="I121" i="1"/>
  <c r="I120" i="1"/>
  <c r="I123" i="1" s="1"/>
  <c r="E125" i="1" s="1"/>
  <c r="I116" i="1"/>
  <c r="I115" i="1"/>
  <c r="I114" i="1"/>
  <c r="I117" i="1" s="1"/>
  <c r="I110" i="1"/>
  <c r="I109" i="1"/>
  <c r="I108" i="1"/>
  <c r="I111" i="1" s="1"/>
  <c r="I104" i="1"/>
  <c r="I103" i="1"/>
  <c r="I102" i="1"/>
  <c r="I105" i="1" s="1"/>
  <c r="K102" i="1" s="1"/>
  <c r="I98" i="1"/>
  <c r="I97" i="1"/>
  <c r="I96" i="1"/>
  <c r="I93" i="1"/>
  <c r="I92" i="1"/>
  <c r="I91" i="1"/>
  <c r="I90" i="1"/>
  <c r="I86" i="1"/>
  <c r="I85" i="1"/>
  <c r="I84" i="1"/>
  <c r="M69" i="1"/>
  <c r="L68" i="1"/>
  <c r="M67" i="1"/>
  <c r="L67" i="1"/>
  <c r="K67" i="1"/>
  <c r="J60" i="1"/>
  <c r="I80" i="1"/>
  <c r="I79" i="1"/>
  <c r="I78" i="1"/>
  <c r="I74" i="1"/>
  <c r="I73" i="1"/>
  <c r="I75" i="1" s="1"/>
  <c r="K73" i="1" s="1"/>
  <c r="I72" i="1"/>
  <c r="K68" i="1"/>
  <c r="M68" i="1"/>
  <c r="K69" i="1"/>
  <c r="L69" i="1"/>
  <c r="K61" i="1"/>
  <c r="J61" i="1"/>
  <c r="I61" i="1"/>
  <c r="K60" i="1"/>
  <c r="I60" i="1"/>
  <c r="K59" i="1"/>
  <c r="J59" i="1"/>
  <c r="I59" i="1"/>
  <c r="I45" i="1"/>
  <c r="I44" i="1"/>
  <c r="I43" i="1"/>
  <c r="I39" i="1"/>
  <c r="I38" i="1"/>
  <c r="I37" i="1"/>
  <c r="I33" i="1"/>
  <c r="I32" i="1"/>
  <c r="I31" i="1"/>
  <c r="I34" i="1" s="1"/>
  <c r="K34" i="1" s="1"/>
  <c r="I27" i="1"/>
  <c r="I26" i="1"/>
  <c r="I25" i="1"/>
  <c r="I28" i="1" s="1"/>
  <c r="K27" i="1" s="1"/>
  <c r="I21" i="1"/>
  <c r="I20" i="1"/>
  <c r="I19" i="1"/>
  <c r="I16" i="1"/>
  <c r="I17" i="1" s="1"/>
  <c r="I15" i="1"/>
  <c r="I14" i="1"/>
  <c r="I11" i="1"/>
  <c r="I10" i="1"/>
  <c r="I9" i="1"/>
  <c r="I6" i="1"/>
  <c r="I5" i="1"/>
  <c r="I4" i="1"/>
  <c r="K172" i="1" l="1"/>
  <c r="K174" i="1"/>
  <c r="K154" i="1"/>
  <c r="K155" i="1"/>
  <c r="K156" i="1"/>
  <c r="K185" i="1"/>
  <c r="K186" i="1"/>
  <c r="K184" i="1"/>
  <c r="K179" i="1"/>
  <c r="K180" i="1"/>
  <c r="K178" i="1"/>
  <c r="K167" i="1"/>
  <c r="K168" i="1"/>
  <c r="K166" i="1"/>
  <c r="K161" i="1"/>
  <c r="K162" i="1"/>
  <c r="K160" i="1"/>
  <c r="I151" i="1"/>
  <c r="K148" i="1" s="1"/>
  <c r="K144" i="1"/>
  <c r="K145" i="1"/>
  <c r="K143" i="1"/>
  <c r="K16" i="1"/>
  <c r="I81" i="1"/>
  <c r="K79" i="1" s="1"/>
  <c r="I12" i="1"/>
  <c r="K10" i="1" s="1"/>
  <c r="K114" i="1"/>
  <c r="K115" i="1"/>
  <c r="K116" i="1"/>
  <c r="K108" i="1"/>
  <c r="K109" i="1"/>
  <c r="K110" i="1"/>
  <c r="K103" i="1"/>
  <c r="K122" i="1"/>
  <c r="K121" i="1"/>
  <c r="K120" i="1"/>
  <c r="K104" i="1"/>
  <c r="I99" i="1"/>
  <c r="K97" i="1" s="1"/>
  <c r="K92" i="1"/>
  <c r="K90" i="1"/>
  <c r="K91" i="1"/>
  <c r="I87" i="1"/>
  <c r="K84" i="1" s="1"/>
  <c r="K72" i="1"/>
  <c r="K74" i="1"/>
  <c r="K78" i="1"/>
  <c r="I46" i="1"/>
  <c r="I40" i="1"/>
  <c r="K32" i="1"/>
  <c r="K25" i="1"/>
  <c r="K26" i="1"/>
  <c r="I22" i="1"/>
  <c r="K14" i="1"/>
  <c r="K15" i="1"/>
  <c r="I7" i="1"/>
  <c r="K6" i="1" s="1"/>
  <c r="K150" i="1" l="1"/>
  <c r="K149" i="1"/>
  <c r="K19" i="1"/>
  <c r="K28" i="1"/>
  <c r="K22" i="1"/>
  <c r="K98" i="1"/>
  <c r="K96" i="1"/>
  <c r="K43" i="1"/>
  <c r="D49" i="1" s="1"/>
  <c r="I50" i="1" s="1"/>
  <c r="K46" i="1"/>
  <c r="K11" i="1"/>
  <c r="K12" i="1"/>
  <c r="K80" i="1"/>
  <c r="K9" i="1"/>
  <c r="K17" i="1"/>
  <c r="K37" i="1"/>
  <c r="K40" i="1"/>
  <c r="E47" i="1"/>
  <c r="G64" i="1" s="1"/>
  <c r="K85" i="1"/>
  <c r="K86" i="1"/>
  <c r="K45" i="1"/>
  <c r="F49" i="1" s="1"/>
  <c r="K44" i="1"/>
  <c r="E49" i="1" s="1"/>
  <c r="K4" i="1"/>
  <c r="K5" i="1"/>
  <c r="K39" i="1"/>
  <c r="K38" i="1"/>
  <c r="K33" i="1"/>
  <c r="K31" i="1"/>
  <c r="K21" i="1"/>
  <c r="K20" i="1"/>
  <c r="J63" i="1" l="1"/>
  <c r="I65" i="1"/>
  <c r="K63" i="1"/>
  <c r="J65" i="1"/>
  <c r="K65" i="1"/>
  <c r="I63" i="1"/>
  <c r="I64" i="1"/>
  <c r="K64" i="1"/>
  <c r="J64" i="1"/>
</calcChain>
</file>

<file path=xl/sharedStrings.xml><?xml version="1.0" encoding="utf-8"?>
<sst xmlns="http://schemas.openxmlformats.org/spreadsheetml/2006/main" count="181" uniqueCount="22">
  <si>
    <t xml:space="preserve"> </t>
  </si>
  <si>
    <t>y</t>
  </si>
  <si>
    <t>A</t>
  </si>
  <si>
    <t>TOTAL</t>
  </si>
  <si>
    <t>RESİDUE</t>
  </si>
  <si>
    <t>K^2=</t>
  </si>
  <si>
    <t>K=</t>
  </si>
  <si>
    <t>*</t>
  </si>
  <si>
    <t>=</t>
  </si>
  <si>
    <t>X1*X1T=</t>
  </si>
  <si>
    <t>X1=</t>
  </si>
  <si>
    <t>-</t>
  </si>
  <si>
    <r>
      <t>l</t>
    </r>
    <r>
      <rPr>
        <b/>
        <sz val="8"/>
        <color theme="1"/>
        <rFont val="Times New Roman"/>
        <family val="1"/>
        <charset val="162"/>
      </rPr>
      <t>1=</t>
    </r>
  </si>
  <si>
    <r>
      <rPr>
        <sz val="8"/>
        <color theme="1"/>
        <rFont val="Symbol"/>
        <family val="1"/>
        <charset val="2"/>
      </rPr>
      <t>l*</t>
    </r>
    <r>
      <rPr>
        <sz val="8"/>
        <color theme="1"/>
        <rFont val="Calibri"/>
        <family val="2"/>
        <charset val="162"/>
        <scheme val="minor"/>
      </rPr>
      <t>X1*X1T=</t>
    </r>
  </si>
  <si>
    <r>
      <t>A-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Calibri"/>
        <family val="2"/>
        <charset val="162"/>
        <scheme val="minor"/>
      </rPr>
      <t>*X1*X1T=</t>
    </r>
  </si>
  <si>
    <r>
      <t>l</t>
    </r>
    <r>
      <rPr>
        <b/>
        <sz val="8"/>
        <color theme="1"/>
        <rFont val="Times New Roman"/>
        <family val="1"/>
        <charset val="162"/>
      </rPr>
      <t>2=</t>
    </r>
  </si>
  <si>
    <t>X</t>
  </si>
  <si>
    <t>X/Xmax</t>
  </si>
  <si>
    <t>C=</t>
  </si>
  <si>
    <t>inverse A</t>
  </si>
  <si>
    <r>
      <t>l</t>
    </r>
    <r>
      <rPr>
        <b/>
        <sz val="8"/>
        <color theme="1"/>
        <rFont val="Times New Roman"/>
        <family val="1"/>
        <charset val="162"/>
      </rPr>
      <t>3=</t>
    </r>
  </si>
  <si>
    <t>POWER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</si>
</sst>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8"/>
      <color theme="1"/>
      <name val="Symbol"/>
      <family val="1"/>
      <charset val="2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/>
    <xf numFmtId="0" fontId="5" fillId="0" borderId="1" xfId="0" applyFont="1" applyBorder="1"/>
    <xf numFmtId="0" fontId="1" fillId="0" borderId="0" xfId="0" quotePrefix="1" applyFont="1"/>
    <xf numFmtId="0" fontId="3" fillId="0" borderId="0" xfId="0" applyFont="1" applyBorder="1"/>
    <xf numFmtId="0" fontId="5" fillId="0" borderId="0" xfId="0" applyFont="1" applyBorder="1"/>
    <xf numFmtId="0" fontId="1" fillId="0" borderId="1" xfId="0" quotePrefix="1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topLeftCell="A62" zoomScale="85" zoomScaleNormal="85" workbookViewId="0">
      <selection activeCell="A127" sqref="A127:K189"/>
    </sheetView>
  </sheetViews>
  <sheetFormatPr defaultRowHeight="14.4" x14ac:dyDescent="0.3"/>
  <cols>
    <col min="1" max="1" width="6.5546875" customWidth="1"/>
    <col min="2" max="2" width="8.5546875" customWidth="1"/>
    <col min="3" max="5" width="7.77734375" customWidth="1"/>
    <col min="6" max="6" width="4.88671875" customWidth="1"/>
    <col min="7" max="7" width="7.77734375" customWidth="1"/>
    <col min="8" max="8" width="8.77734375" customWidth="1"/>
    <col min="9" max="9" width="9.44140625" customWidth="1"/>
    <col min="10" max="10" width="8.77734375" customWidth="1"/>
    <col min="11" max="11" width="10.21875" customWidth="1"/>
    <col min="12" max="13" width="7.77734375" customWidth="1"/>
  </cols>
  <sheetData>
    <row r="1" spans="2:13" ht="10.8" customHeight="1" x14ac:dyDescent="0.3">
      <c r="C1" t="s">
        <v>21</v>
      </c>
    </row>
    <row r="2" spans="2:13" ht="10.8" customHeight="1" x14ac:dyDescent="0.3"/>
    <row r="3" spans="2:13" ht="10.8" customHeight="1" x14ac:dyDescent="0.3">
      <c r="B3" s="3"/>
      <c r="C3" s="3" t="s">
        <v>2</v>
      </c>
      <c r="D3" s="3"/>
      <c r="E3" s="3"/>
      <c r="F3" s="3"/>
      <c r="G3" s="3" t="s">
        <v>1</v>
      </c>
      <c r="H3" s="3"/>
      <c r="I3" s="3" t="s">
        <v>16</v>
      </c>
      <c r="J3" s="3"/>
      <c r="K3" s="3" t="s">
        <v>17</v>
      </c>
      <c r="L3" s="3"/>
      <c r="M3" s="3"/>
    </row>
    <row r="4" spans="2:13" ht="10.8" customHeight="1" x14ac:dyDescent="0.3">
      <c r="B4" s="4"/>
      <c r="C4" s="5">
        <v>12</v>
      </c>
      <c r="D4" s="5">
        <v>6</v>
      </c>
      <c r="E4" s="5">
        <v>-6</v>
      </c>
      <c r="F4" s="6" t="s">
        <v>0</v>
      </c>
      <c r="G4" s="7">
        <v>1</v>
      </c>
      <c r="H4" s="8"/>
      <c r="I4" s="9">
        <f>C4*G4+D4*G5+E4*G6</f>
        <v>18</v>
      </c>
      <c r="J4" s="6" t="s">
        <v>0</v>
      </c>
      <c r="K4" s="10">
        <f>I4/I7</f>
        <v>1</v>
      </c>
      <c r="L4" s="3"/>
      <c r="M4" s="3"/>
    </row>
    <row r="5" spans="2:13" ht="10.8" customHeight="1" x14ac:dyDescent="0.3">
      <c r="B5" s="4"/>
      <c r="C5" s="5">
        <v>6</v>
      </c>
      <c r="D5" s="5">
        <v>16</v>
      </c>
      <c r="E5" s="5">
        <v>2</v>
      </c>
      <c r="F5" s="6" t="s">
        <v>0</v>
      </c>
      <c r="G5" s="7">
        <v>0.5</v>
      </c>
      <c r="H5" s="8"/>
      <c r="I5" s="9">
        <f>C5*G4+D5*G5+E5*G6</f>
        <v>13</v>
      </c>
      <c r="J5" s="6" t="s">
        <v>0</v>
      </c>
      <c r="K5" s="10">
        <f>I5/I7</f>
        <v>0.72222222222222221</v>
      </c>
      <c r="L5" s="3"/>
      <c r="M5" s="3"/>
    </row>
    <row r="6" spans="2:13" ht="10.8" customHeight="1" x14ac:dyDescent="0.3">
      <c r="B6" s="4"/>
      <c r="C6" s="5">
        <v>-6</v>
      </c>
      <c r="D6" s="5">
        <v>2</v>
      </c>
      <c r="E6" s="5">
        <v>16</v>
      </c>
      <c r="F6" s="6" t="s">
        <v>0</v>
      </c>
      <c r="G6" s="7">
        <v>-0.5</v>
      </c>
      <c r="H6" s="8"/>
      <c r="I6" s="9">
        <f>C6*G4+D6*G5+E6*G6</f>
        <v>-13</v>
      </c>
      <c r="J6" s="6" t="s">
        <v>0</v>
      </c>
      <c r="K6" s="10">
        <f>I6/I7</f>
        <v>-0.72222222222222221</v>
      </c>
      <c r="L6" s="3"/>
      <c r="M6" s="3"/>
    </row>
    <row r="7" spans="2:13" ht="10.8" customHeight="1" x14ac:dyDescent="0.3">
      <c r="B7" s="4"/>
      <c r="C7" s="8"/>
      <c r="D7" s="8"/>
      <c r="E7" s="8"/>
      <c r="F7" s="8"/>
      <c r="G7" s="8"/>
      <c r="H7" s="8"/>
      <c r="I7" s="8">
        <f>MAX(I4:I6)</f>
        <v>18</v>
      </c>
      <c r="J7" s="6" t="s">
        <v>0</v>
      </c>
      <c r="K7" s="8"/>
      <c r="L7" s="3"/>
      <c r="M7" s="3"/>
    </row>
    <row r="8" spans="2:13" ht="10.8" customHeight="1" x14ac:dyDescent="0.3">
      <c r="B8" s="3"/>
      <c r="C8" s="3" t="s">
        <v>2</v>
      </c>
      <c r="D8" s="3"/>
      <c r="E8" s="3"/>
      <c r="F8" s="3"/>
      <c r="G8" s="3" t="s">
        <v>1</v>
      </c>
      <c r="H8" s="3"/>
      <c r="I8" s="3" t="s">
        <v>16</v>
      </c>
      <c r="J8" s="3"/>
      <c r="K8" s="3" t="s">
        <v>17</v>
      </c>
      <c r="L8" s="3"/>
      <c r="M8" s="3"/>
    </row>
    <row r="9" spans="2:13" ht="10.8" customHeight="1" x14ac:dyDescent="0.3">
      <c r="B9" s="3"/>
      <c r="C9" s="5">
        <v>12</v>
      </c>
      <c r="D9" s="5">
        <v>6</v>
      </c>
      <c r="E9" s="5">
        <v>-6</v>
      </c>
      <c r="F9" s="4"/>
      <c r="G9" s="9">
        <v>1</v>
      </c>
      <c r="H9" s="11"/>
      <c r="I9" s="9">
        <f>C9*G9+D9*G10+E9*G11</f>
        <v>20.666666666666664</v>
      </c>
      <c r="J9" s="12" t="s">
        <v>0</v>
      </c>
      <c r="K9" s="10">
        <f>I9/I12</f>
        <v>1</v>
      </c>
      <c r="L9" s="3"/>
      <c r="M9" s="3"/>
    </row>
    <row r="10" spans="2:13" ht="10.8" customHeight="1" x14ac:dyDescent="0.3">
      <c r="B10" s="3"/>
      <c r="C10" s="5">
        <v>6</v>
      </c>
      <c r="D10" s="5">
        <v>16</v>
      </c>
      <c r="E10" s="5">
        <v>2</v>
      </c>
      <c r="F10" s="4"/>
      <c r="G10" s="9">
        <v>0.72222222222222221</v>
      </c>
      <c r="H10" s="11"/>
      <c r="I10" s="9">
        <f>C10*G9+D10*G10+E10*G11</f>
        <v>16.111111111111114</v>
      </c>
      <c r="J10" s="12" t="s">
        <v>0</v>
      </c>
      <c r="K10" s="10">
        <f>I10/I12</f>
        <v>0.77956989247311848</v>
      </c>
      <c r="L10" s="3"/>
      <c r="M10" s="3"/>
    </row>
    <row r="11" spans="2:13" ht="10.8" customHeight="1" x14ac:dyDescent="0.3">
      <c r="B11" s="3"/>
      <c r="C11" s="5">
        <v>-6</v>
      </c>
      <c r="D11" s="5">
        <v>2</v>
      </c>
      <c r="E11" s="5">
        <v>16</v>
      </c>
      <c r="F11" s="4"/>
      <c r="G11" s="9">
        <v>-0.72222222222222221</v>
      </c>
      <c r="H11" s="11"/>
      <c r="I11" s="9">
        <f>C11*G9+D11*G10+E11*G11</f>
        <v>-16.111111111111111</v>
      </c>
      <c r="J11" s="12" t="s">
        <v>0</v>
      </c>
      <c r="K11" s="10">
        <f>I11/I12</f>
        <v>-0.77956989247311836</v>
      </c>
      <c r="L11" s="3"/>
      <c r="M11" s="3"/>
    </row>
    <row r="12" spans="2:13" ht="10.8" customHeight="1" x14ac:dyDescent="0.3">
      <c r="B12" s="3"/>
      <c r="C12" s="11"/>
      <c r="D12" s="11"/>
      <c r="E12" s="11"/>
      <c r="F12" s="8"/>
      <c r="G12" s="11"/>
      <c r="H12" s="11" t="s">
        <v>3</v>
      </c>
      <c r="I12" s="11">
        <f>MAX(I9:I11)</f>
        <v>20.666666666666664</v>
      </c>
      <c r="J12" s="12" t="s">
        <v>4</v>
      </c>
      <c r="K12" s="12">
        <f>I12-I7</f>
        <v>2.6666666666666643</v>
      </c>
      <c r="L12" s="3"/>
      <c r="M12" s="3"/>
    </row>
    <row r="13" spans="2:13" ht="10.8" customHeight="1" x14ac:dyDescent="0.3">
      <c r="B13" s="4"/>
      <c r="C13" s="3" t="s">
        <v>2</v>
      </c>
      <c r="D13" s="3"/>
      <c r="E13" s="3"/>
      <c r="F13" s="3"/>
      <c r="G13" s="3" t="s">
        <v>1</v>
      </c>
      <c r="H13" s="3"/>
      <c r="I13" s="3" t="s">
        <v>16</v>
      </c>
      <c r="J13" s="3"/>
      <c r="K13" s="3" t="s">
        <v>17</v>
      </c>
      <c r="L13" s="3"/>
      <c r="M13" s="3"/>
    </row>
    <row r="14" spans="2:13" ht="10.8" customHeight="1" x14ac:dyDescent="0.3">
      <c r="B14" s="4"/>
      <c r="C14" s="5">
        <v>12</v>
      </c>
      <c r="D14" s="5">
        <v>6</v>
      </c>
      <c r="E14" s="5">
        <v>-6</v>
      </c>
      <c r="F14" s="6" t="s">
        <v>0</v>
      </c>
      <c r="G14" s="10">
        <v>1</v>
      </c>
      <c r="H14" s="11"/>
      <c r="I14" s="9">
        <f>C14*G14+D14*G15+E14*G16</f>
        <v>21.354838709677423</v>
      </c>
      <c r="J14" s="12" t="s">
        <v>0</v>
      </c>
      <c r="K14" s="10">
        <f>I14/I17</f>
        <v>1</v>
      </c>
      <c r="L14" s="3"/>
      <c r="M14" s="3"/>
    </row>
    <row r="15" spans="2:13" ht="10.8" customHeight="1" x14ac:dyDescent="0.3">
      <c r="B15" s="4"/>
      <c r="C15" s="5">
        <v>6</v>
      </c>
      <c r="D15" s="5">
        <v>16</v>
      </c>
      <c r="E15" s="5">
        <v>2</v>
      </c>
      <c r="F15" s="6" t="s">
        <v>0</v>
      </c>
      <c r="G15" s="10">
        <v>0.77956989247311848</v>
      </c>
      <c r="H15" s="11"/>
      <c r="I15" s="9">
        <f>C15*G14+D15*G15+E15*G16</f>
        <v>16.91397849462366</v>
      </c>
      <c r="J15" s="12" t="s">
        <v>0</v>
      </c>
      <c r="K15" s="10">
        <f>I15/I17</f>
        <v>0.79204431017119836</v>
      </c>
      <c r="L15" s="3"/>
      <c r="M15" s="3"/>
    </row>
    <row r="16" spans="2:13" ht="10.8" customHeight="1" x14ac:dyDescent="0.3">
      <c r="B16" s="4"/>
      <c r="C16" s="5">
        <v>-6</v>
      </c>
      <c r="D16" s="5">
        <v>2</v>
      </c>
      <c r="E16" s="5">
        <v>16</v>
      </c>
      <c r="F16" s="6" t="s">
        <v>0</v>
      </c>
      <c r="G16" s="10">
        <v>-0.77956989247311836</v>
      </c>
      <c r="H16" s="11"/>
      <c r="I16" s="9">
        <f>C16*G14+D16*G15+E16*G16</f>
        <v>-16.913978494623656</v>
      </c>
      <c r="J16" s="12" t="s">
        <v>0</v>
      </c>
      <c r="K16" s="10">
        <f>I16/I17</f>
        <v>-0.79204431017119825</v>
      </c>
      <c r="L16" s="3"/>
      <c r="M16" s="3"/>
    </row>
    <row r="17" spans="2:13" ht="10.8" customHeight="1" x14ac:dyDescent="0.3">
      <c r="B17" s="4"/>
      <c r="C17" s="8"/>
      <c r="D17" s="8"/>
      <c r="E17" s="8"/>
      <c r="F17" s="8"/>
      <c r="G17" s="11"/>
      <c r="H17" s="11"/>
      <c r="I17" s="11">
        <f>MAX(I14:I16)</f>
        <v>21.354838709677423</v>
      </c>
      <c r="J17" s="12" t="s">
        <v>0</v>
      </c>
      <c r="K17" s="12">
        <f>I17-I12</f>
        <v>0.68817204301075918</v>
      </c>
      <c r="L17" s="3"/>
      <c r="M17" s="3"/>
    </row>
    <row r="18" spans="2:13" ht="10.8" customHeight="1" x14ac:dyDescent="0.3">
      <c r="B18" s="3"/>
      <c r="C18" s="3" t="s">
        <v>2</v>
      </c>
      <c r="D18" s="3"/>
      <c r="E18" s="3"/>
      <c r="F18" s="3"/>
      <c r="G18" s="3" t="s">
        <v>1</v>
      </c>
      <c r="H18" s="3"/>
      <c r="I18" s="3" t="s">
        <v>16</v>
      </c>
      <c r="J18" s="3"/>
      <c r="K18" s="3" t="s">
        <v>17</v>
      </c>
      <c r="L18" s="3"/>
      <c r="M18" s="3"/>
    </row>
    <row r="19" spans="2:13" ht="10.8" customHeight="1" x14ac:dyDescent="0.3">
      <c r="B19" s="3"/>
      <c r="C19" s="5">
        <v>12</v>
      </c>
      <c r="D19" s="5">
        <v>6</v>
      </c>
      <c r="E19" s="5">
        <v>-6</v>
      </c>
      <c r="F19" s="6" t="s">
        <v>0</v>
      </c>
      <c r="G19" s="10">
        <v>1</v>
      </c>
      <c r="H19" s="11"/>
      <c r="I19" s="9">
        <f>C19*G19+D19*G20+E19*G21</f>
        <v>21.504531722054381</v>
      </c>
      <c r="J19" s="12" t="s">
        <v>0</v>
      </c>
      <c r="K19" s="10">
        <f>I19/I22</f>
        <v>1</v>
      </c>
      <c r="L19" s="3"/>
      <c r="M19" s="3"/>
    </row>
    <row r="20" spans="2:13" ht="10.8" customHeight="1" x14ac:dyDescent="0.3">
      <c r="B20" s="3"/>
      <c r="C20" s="5">
        <v>6</v>
      </c>
      <c r="D20" s="5">
        <v>16</v>
      </c>
      <c r="E20" s="5">
        <v>2</v>
      </c>
      <c r="F20" s="6" t="s">
        <v>0</v>
      </c>
      <c r="G20" s="10">
        <v>0.79204431017119836</v>
      </c>
      <c r="H20" s="11"/>
      <c r="I20" s="9">
        <f>C20*G19+D20*G20+E20*G21</f>
        <v>17.088620342396776</v>
      </c>
      <c r="J20" s="12" t="s">
        <v>0</v>
      </c>
      <c r="K20" s="10">
        <f>I20/I22</f>
        <v>0.79465205582092346</v>
      </c>
      <c r="L20" s="3"/>
      <c r="M20" s="3"/>
    </row>
    <row r="21" spans="2:13" ht="10.8" customHeight="1" x14ac:dyDescent="0.3">
      <c r="B21" s="3"/>
      <c r="C21" s="5">
        <v>-6</v>
      </c>
      <c r="D21" s="5">
        <v>2</v>
      </c>
      <c r="E21" s="5">
        <v>16</v>
      </c>
      <c r="F21" s="6" t="s">
        <v>0</v>
      </c>
      <c r="G21" s="10">
        <v>-0.79204431017119825</v>
      </c>
      <c r="H21" s="11"/>
      <c r="I21" s="9">
        <f>C21*G19+D21*G20+E21*G21</f>
        <v>-17.088620342396776</v>
      </c>
      <c r="J21" s="12" t="s">
        <v>0</v>
      </c>
      <c r="K21" s="10">
        <f>I21/I22</f>
        <v>-0.79465205582092346</v>
      </c>
      <c r="L21" s="3"/>
      <c r="M21" s="3"/>
    </row>
    <row r="22" spans="2:13" ht="10.8" customHeight="1" x14ac:dyDescent="0.3">
      <c r="B22" s="3"/>
      <c r="C22" s="8"/>
      <c r="D22" s="8"/>
      <c r="E22" s="8"/>
      <c r="F22" s="8"/>
      <c r="G22" s="11"/>
      <c r="H22" s="11"/>
      <c r="I22" s="11">
        <f>MAX(I19:I21)</f>
        <v>21.504531722054381</v>
      </c>
      <c r="J22" s="12" t="s">
        <v>0</v>
      </c>
      <c r="K22" s="12">
        <f>I22-I17</f>
        <v>0.14969301237695731</v>
      </c>
      <c r="L22" s="3"/>
      <c r="M22" s="3"/>
    </row>
    <row r="23" spans="2:13" ht="10.8" customHeigh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10.8" customHeight="1" x14ac:dyDescent="0.3">
      <c r="B24" s="3"/>
      <c r="C24" s="3" t="s">
        <v>2</v>
      </c>
      <c r="D24" s="3"/>
      <c r="E24" s="3"/>
      <c r="F24" s="3"/>
      <c r="G24" s="3" t="s">
        <v>1</v>
      </c>
      <c r="H24" s="3"/>
      <c r="I24" s="3" t="s">
        <v>16</v>
      </c>
      <c r="J24" s="3"/>
      <c r="K24" s="3" t="s">
        <v>17</v>
      </c>
      <c r="L24" s="3"/>
      <c r="M24" s="3"/>
    </row>
    <row r="25" spans="2:13" ht="10.8" customHeight="1" x14ac:dyDescent="0.3">
      <c r="B25" s="3"/>
      <c r="C25" s="5">
        <v>12</v>
      </c>
      <c r="D25" s="5">
        <v>6</v>
      </c>
      <c r="E25" s="5">
        <v>-6</v>
      </c>
      <c r="F25" s="6" t="s">
        <v>0</v>
      </c>
      <c r="G25" s="10">
        <v>1</v>
      </c>
      <c r="H25" s="11"/>
      <c r="I25" s="9">
        <f>C25*G25+D25*G26+E25*G27</f>
        <v>21.535824669851081</v>
      </c>
      <c r="J25" s="12" t="s">
        <v>0</v>
      </c>
      <c r="K25" s="10">
        <f>I25/I28</f>
        <v>1</v>
      </c>
      <c r="L25" s="3"/>
      <c r="M25" s="3"/>
    </row>
    <row r="26" spans="2:13" ht="10.8" customHeight="1" x14ac:dyDescent="0.3">
      <c r="B26" s="3"/>
      <c r="C26" s="5">
        <v>6</v>
      </c>
      <c r="D26" s="5">
        <v>16</v>
      </c>
      <c r="E26" s="5">
        <v>2</v>
      </c>
      <c r="F26" s="6" t="s">
        <v>0</v>
      </c>
      <c r="G26" s="10">
        <v>0.79465205582092346</v>
      </c>
      <c r="H26" s="11"/>
      <c r="I26" s="9">
        <f>C26*G25+D26*G26+E26*G27</f>
        <v>17.125128781492929</v>
      </c>
      <c r="J26" s="12" t="s">
        <v>0</v>
      </c>
      <c r="K26" s="10">
        <f>I26/I28</f>
        <v>0.79519261714027267</v>
      </c>
      <c r="L26" s="3"/>
      <c r="M26" s="3"/>
    </row>
    <row r="27" spans="2:13" ht="10.8" customHeight="1" x14ac:dyDescent="0.3">
      <c r="B27" s="3"/>
      <c r="C27" s="5">
        <v>-6</v>
      </c>
      <c r="D27" s="5">
        <v>2</v>
      </c>
      <c r="E27" s="5">
        <v>16</v>
      </c>
      <c r="F27" s="6" t="s">
        <v>0</v>
      </c>
      <c r="G27" s="10">
        <v>-0.79465205582092346</v>
      </c>
      <c r="H27" s="11"/>
      <c r="I27" s="9">
        <f>C27*G25+D27*G26+E27*G27</f>
        <v>-17.125128781492929</v>
      </c>
      <c r="J27" s="12" t="s">
        <v>0</v>
      </c>
      <c r="K27" s="10">
        <f>I27/I28</f>
        <v>-0.79519261714027267</v>
      </c>
      <c r="L27" s="3"/>
      <c r="M27" s="3"/>
    </row>
    <row r="28" spans="2:13" ht="10.8" customHeight="1" x14ac:dyDescent="0.3">
      <c r="B28" s="3"/>
      <c r="C28" s="3"/>
      <c r="D28" s="3"/>
      <c r="E28" s="3"/>
      <c r="F28" s="3"/>
      <c r="G28" s="3"/>
      <c r="H28" s="3"/>
      <c r="I28" s="11">
        <f>MAX(I25:I27)</f>
        <v>21.535824669851081</v>
      </c>
      <c r="J28" s="3"/>
      <c r="K28" s="12">
        <f>I28-I22</f>
        <v>3.1292947796700332E-2</v>
      </c>
      <c r="L28" s="3"/>
      <c r="M28" s="3"/>
    </row>
    <row r="29" spans="2:13" ht="10.8" customHeight="1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10.8" customHeight="1" x14ac:dyDescent="0.3">
      <c r="B30" s="3"/>
      <c r="C30" s="3" t="s">
        <v>2</v>
      </c>
      <c r="D30" s="3"/>
      <c r="E30" s="3"/>
      <c r="F30" s="3"/>
      <c r="G30" s="3" t="s">
        <v>1</v>
      </c>
      <c r="H30" s="3"/>
      <c r="I30" s="3" t="s">
        <v>16</v>
      </c>
      <c r="J30" s="3"/>
      <c r="K30" s="3" t="s">
        <v>17</v>
      </c>
      <c r="L30" s="3"/>
      <c r="M30" s="3"/>
    </row>
    <row r="31" spans="2:13" ht="10.8" customHeight="1" x14ac:dyDescent="0.3">
      <c r="B31" s="3"/>
      <c r="C31" s="5">
        <v>12</v>
      </c>
      <c r="D31" s="5">
        <v>6</v>
      </c>
      <c r="E31" s="5">
        <v>-6</v>
      </c>
      <c r="F31" s="6" t="s">
        <v>0</v>
      </c>
      <c r="G31" s="10">
        <v>1</v>
      </c>
      <c r="H31" s="11"/>
      <c r="I31" s="9">
        <f>C31*G31+D31*G32+E31*G33</f>
        <v>21.542311405683272</v>
      </c>
      <c r="J31" s="12" t="s">
        <v>0</v>
      </c>
      <c r="K31" s="10">
        <f>I31/I34</f>
        <v>1</v>
      </c>
      <c r="L31" s="3"/>
      <c r="M31" s="3"/>
    </row>
    <row r="32" spans="2:13" ht="10.8" customHeight="1" x14ac:dyDescent="0.3">
      <c r="B32" s="3"/>
      <c r="C32" s="5">
        <v>6</v>
      </c>
      <c r="D32" s="5">
        <v>16</v>
      </c>
      <c r="E32" s="5">
        <v>2</v>
      </c>
      <c r="F32" s="6" t="s">
        <v>0</v>
      </c>
      <c r="G32" s="10">
        <v>0.79519261714027267</v>
      </c>
      <c r="H32" s="11"/>
      <c r="I32" s="9">
        <f>C32*G31+D32*G32+E32*G33</f>
        <v>17.132696639963818</v>
      </c>
      <c r="J32" s="12" t="s">
        <v>0</v>
      </c>
      <c r="K32" s="10">
        <f>I32/I34</f>
        <v>0.79530447394070658</v>
      </c>
      <c r="L32" s="3"/>
      <c r="M32" s="3"/>
    </row>
    <row r="33" spans="1:13" ht="10.8" customHeight="1" x14ac:dyDescent="0.3">
      <c r="B33" s="3"/>
      <c r="C33" s="5">
        <v>-6</v>
      </c>
      <c r="D33" s="5">
        <v>2</v>
      </c>
      <c r="E33" s="5">
        <v>16</v>
      </c>
      <c r="F33" s="6" t="s">
        <v>0</v>
      </c>
      <c r="G33" s="10">
        <v>-0.79519261714027267</v>
      </c>
      <c r="H33" s="11"/>
      <c r="I33" s="9">
        <f>C33*G31+D33*G32+E33*G33</f>
        <v>-17.132696639963818</v>
      </c>
      <c r="J33" s="12" t="s">
        <v>0</v>
      </c>
      <c r="K33" s="10">
        <f>I33/I34</f>
        <v>-0.79530447394070658</v>
      </c>
      <c r="L33" s="3"/>
      <c r="M33" s="3"/>
    </row>
    <row r="34" spans="1:13" ht="10.8" customHeight="1" x14ac:dyDescent="0.3">
      <c r="B34" s="3"/>
      <c r="C34" s="3"/>
      <c r="D34" s="3"/>
      <c r="E34" s="3"/>
      <c r="F34" s="3"/>
      <c r="G34" s="3"/>
      <c r="H34" s="3"/>
      <c r="I34" s="11">
        <f>MAX(I31:I33)</f>
        <v>21.542311405683272</v>
      </c>
      <c r="J34" s="3"/>
      <c r="K34" s="12">
        <f>I34-I28</f>
        <v>6.4867358321905044E-3</v>
      </c>
      <c r="L34" s="3"/>
      <c r="M34" s="3"/>
    </row>
    <row r="35" spans="1:13" ht="10.8" customHeigh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0.8" customHeight="1" x14ac:dyDescent="0.3">
      <c r="B36" s="3"/>
      <c r="C36" s="3" t="s">
        <v>2</v>
      </c>
      <c r="D36" s="3"/>
      <c r="E36" s="3"/>
      <c r="F36" s="3"/>
      <c r="G36" s="3" t="s">
        <v>1</v>
      </c>
      <c r="H36" s="3"/>
      <c r="I36" s="3" t="s">
        <v>16</v>
      </c>
      <c r="J36" s="3"/>
      <c r="K36" s="3" t="s">
        <v>17</v>
      </c>
      <c r="L36" s="3"/>
      <c r="M36" s="3"/>
    </row>
    <row r="37" spans="1:13" ht="10.8" customHeight="1" x14ac:dyDescent="0.3">
      <c r="B37" s="3"/>
      <c r="C37" s="5">
        <v>12</v>
      </c>
      <c r="D37" s="5">
        <v>6</v>
      </c>
      <c r="E37" s="5">
        <v>-6</v>
      </c>
      <c r="F37" s="6" t="s">
        <v>0</v>
      </c>
      <c r="G37" s="10">
        <v>1</v>
      </c>
      <c r="H37" s="11"/>
      <c r="I37" s="9">
        <f>C37*G37+D37*G38+E37*G39</f>
        <v>21.543653687288483</v>
      </c>
      <c r="J37" s="12" t="s">
        <v>0</v>
      </c>
      <c r="K37" s="10">
        <f>I37/I40</f>
        <v>1</v>
      </c>
      <c r="L37" s="3"/>
      <c r="M37" s="3"/>
    </row>
    <row r="38" spans="1:13" ht="10.8" customHeight="1" x14ac:dyDescent="0.3">
      <c r="B38" s="3"/>
      <c r="C38" s="5">
        <v>6</v>
      </c>
      <c r="D38" s="5">
        <v>16</v>
      </c>
      <c r="E38" s="5">
        <v>2</v>
      </c>
      <c r="F38" s="6" t="s">
        <v>0</v>
      </c>
      <c r="G38" s="10">
        <v>0.79530447394070658</v>
      </c>
      <c r="H38" s="11"/>
      <c r="I38" s="9">
        <f>C38*G37+D38*G38+E38*G39</f>
        <v>17.13426263516989</v>
      </c>
      <c r="J38" s="12" t="s">
        <v>0</v>
      </c>
      <c r="K38" s="10">
        <f>I38/I40</f>
        <v>0.79532761173559474</v>
      </c>
      <c r="L38" s="3"/>
      <c r="M38" s="3"/>
    </row>
    <row r="39" spans="1:13" ht="10.8" customHeight="1" x14ac:dyDescent="0.3">
      <c r="B39" s="3"/>
      <c r="C39" s="5">
        <v>-6</v>
      </c>
      <c r="D39" s="5">
        <v>2</v>
      </c>
      <c r="E39" s="5">
        <v>16</v>
      </c>
      <c r="F39" s="6" t="s">
        <v>0</v>
      </c>
      <c r="G39" s="10">
        <v>-0.79530447394070658</v>
      </c>
      <c r="H39" s="11"/>
      <c r="I39" s="9">
        <f>C39*G37+D39*G38+E39*G39</f>
        <v>-17.134262635169893</v>
      </c>
      <c r="J39" s="12" t="s">
        <v>0</v>
      </c>
      <c r="K39" s="10">
        <f>I39/I40</f>
        <v>-0.79532761173559496</v>
      </c>
      <c r="L39" s="3"/>
      <c r="M39" s="3"/>
    </row>
    <row r="40" spans="1:13" ht="10.8" customHeight="1" x14ac:dyDescent="0.3">
      <c r="B40" s="3"/>
      <c r="C40" s="3"/>
      <c r="D40" s="3"/>
      <c r="E40" s="3"/>
      <c r="F40" s="3"/>
      <c r="G40" s="3"/>
      <c r="H40" s="3"/>
      <c r="I40" s="11">
        <f>MAX(I37:I39)</f>
        <v>21.543653687288483</v>
      </c>
      <c r="J40" s="3"/>
      <c r="K40" s="12">
        <f>I40-I34</f>
        <v>1.3422816052113262E-3</v>
      </c>
      <c r="L40" s="3"/>
      <c r="M40" s="3"/>
    </row>
    <row r="41" spans="1:13" ht="10.8" customHeight="1" x14ac:dyDescent="0.3">
      <c r="B41" s="3"/>
      <c r="F41" s="3"/>
      <c r="G41" s="3"/>
      <c r="H41" s="3"/>
      <c r="I41" s="3"/>
      <c r="J41" s="3"/>
      <c r="K41" s="3"/>
      <c r="L41" s="3"/>
      <c r="M41" s="3"/>
    </row>
    <row r="42" spans="1:13" ht="10.8" customHeight="1" x14ac:dyDescent="0.3">
      <c r="B42" s="3"/>
      <c r="C42" s="3" t="s">
        <v>2</v>
      </c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0.8" customHeight="1" x14ac:dyDescent="0.3">
      <c r="B43" s="3"/>
      <c r="C43" s="5">
        <v>12</v>
      </c>
      <c r="D43" s="5">
        <v>6</v>
      </c>
      <c r="E43" s="5">
        <v>-6</v>
      </c>
      <c r="F43" s="6" t="s">
        <v>0</v>
      </c>
      <c r="G43" s="10">
        <v>1</v>
      </c>
      <c r="H43" s="11"/>
      <c r="I43" s="9">
        <f>C43*G43+D43*G44+E43*G45</f>
        <v>21.543931340827136</v>
      </c>
      <c r="J43" s="12" t="s">
        <v>0</v>
      </c>
      <c r="K43" s="10">
        <f>I43/I46</f>
        <v>1</v>
      </c>
      <c r="L43" s="3"/>
      <c r="M43" s="3"/>
    </row>
    <row r="44" spans="1:13" ht="10.8" customHeight="1" x14ac:dyDescent="0.3">
      <c r="B44" s="3"/>
      <c r="C44" s="5">
        <v>6</v>
      </c>
      <c r="D44" s="5">
        <v>16</v>
      </c>
      <c r="E44" s="5">
        <v>2</v>
      </c>
      <c r="F44" s="6" t="s">
        <v>0</v>
      </c>
      <c r="G44" s="10">
        <v>0.79532761173559474</v>
      </c>
      <c r="H44" s="11"/>
      <c r="I44" s="9">
        <f>C44*G43+D44*G44+E44*G45</f>
        <v>17.134586564298324</v>
      </c>
      <c r="J44" s="12" t="s">
        <v>0</v>
      </c>
      <c r="K44" s="10">
        <f>I44/I46</f>
        <v>0.79533239747321238</v>
      </c>
      <c r="L44" s="3"/>
      <c r="M44" s="3"/>
    </row>
    <row r="45" spans="1:13" ht="10.8" customHeight="1" x14ac:dyDescent="0.3">
      <c r="B45" s="3"/>
      <c r="C45" s="5">
        <v>-6</v>
      </c>
      <c r="D45" s="5">
        <v>2</v>
      </c>
      <c r="E45" s="5">
        <v>16</v>
      </c>
      <c r="F45" s="6" t="s">
        <v>0</v>
      </c>
      <c r="G45" s="10">
        <v>-0.79532761173559496</v>
      </c>
      <c r="H45" s="11"/>
      <c r="I45" s="9">
        <f>C45*G43+D45*G44+E45*G45</f>
        <v>-17.134586564298331</v>
      </c>
      <c r="J45" s="12" t="s">
        <v>0</v>
      </c>
      <c r="K45" s="10">
        <f>I45/I46</f>
        <v>-0.79533239747321272</v>
      </c>
      <c r="L45" s="3"/>
      <c r="M45" s="3"/>
    </row>
    <row r="46" spans="1:13" ht="10.8" customHeight="1" x14ac:dyDescent="0.3">
      <c r="B46" s="3"/>
      <c r="C46" s="3"/>
      <c r="D46" s="3"/>
      <c r="E46" s="3"/>
      <c r="F46" s="3"/>
      <c r="G46" s="3"/>
      <c r="H46" s="3"/>
      <c r="I46" s="11">
        <f>MAX(I43:I45)</f>
        <v>21.543931340827136</v>
      </c>
      <c r="J46" s="3"/>
      <c r="K46" s="12">
        <f>I46-I40</f>
        <v>2.7765353865305542E-4</v>
      </c>
      <c r="L46" s="3"/>
      <c r="M46" s="3"/>
    </row>
    <row r="47" spans="1:13" ht="10.8" customHeight="1" x14ac:dyDescent="0.3">
      <c r="B47" s="3"/>
      <c r="C47" s="13" t="s">
        <v>12</v>
      </c>
      <c r="D47" s="14"/>
      <c r="E47" s="14">
        <f>I40</f>
        <v>21.543653687288483</v>
      </c>
      <c r="F47" s="3"/>
      <c r="G47" s="3"/>
      <c r="H47" s="3"/>
      <c r="I47" s="3"/>
      <c r="J47" s="3"/>
      <c r="K47" s="3"/>
      <c r="L47" s="3"/>
      <c r="M47" s="3"/>
    </row>
    <row r="48" spans="1:13" ht="10.8" customHeight="1" x14ac:dyDescent="0.3">
      <c r="A48" s="1"/>
      <c r="B48" s="4"/>
      <c r="C48" s="16"/>
      <c r="D48" s="17"/>
      <c r="E48" s="17"/>
      <c r="F48" s="4"/>
      <c r="G48" s="4"/>
      <c r="H48" s="3"/>
      <c r="I48" s="3"/>
      <c r="J48" s="3"/>
      <c r="K48" s="3"/>
      <c r="L48" s="3"/>
      <c r="M48" s="3"/>
    </row>
    <row r="49" spans="2:13" ht="10.8" customHeight="1" x14ac:dyDescent="0.3">
      <c r="B49" s="3"/>
      <c r="C49" s="3"/>
      <c r="D49" s="10">
        <f>K43</f>
        <v>1</v>
      </c>
      <c r="E49" s="10">
        <f>K44</f>
        <v>0.79533239747321238</v>
      </c>
      <c r="F49" s="10">
        <f>K45</f>
        <v>-0.79533239747321272</v>
      </c>
      <c r="G49" s="5">
        <v>1</v>
      </c>
      <c r="H49" s="3"/>
      <c r="I49" s="3"/>
      <c r="J49" s="3"/>
      <c r="K49" s="3"/>
      <c r="L49" s="3"/>
      <c r="M49" s="3"/>
    </row>
    <row r="50" spans="2:13" ht="10.8" customHeight="1" x14ac:dyDescent="0.3">
      <c r="B50" s="3"/>
      <c r="C50" s="3" t="s">
        <v>5</v>
      </c>
      <c r="D50" s="3"/>
      <c r="E50" s="3"/>
      <c r="F50" s="3"/>
      <c r="G50" s="5">
        <v>0.79533239747321238</v>
      </c>
      <c r="H50" s="3"/>
      <c r="I50" s="3">
        <f>D49*G49+E49*G50+F49*G51</f>
        <v>2.2651072449409764</v>
      </c>
      <c r="J50" s="5" t="s">
        <v>0</v>
      </c>
      <c r="K50" s="3">
        <f>1/I50</f>
        <v>0.44148020021279732</v>
      </c>
      <c r="L50" s="3"/>
      <c r="M50" s="3"/>
    </row>
    <row r="51" spans="2:13" ht="10.8" customHeight="1" x14ac:dyDescent="0.3">
      <c r="B51" s="3"/>
      <c r="C51" s="3"/>
      <c r="D51" s="3"/>
      <c r="E51" s="3"/>
      <c r="F51" s="3"/>
      <c r="G51" s="5">
        <v>-0.79533239747321272</v>
      </c>
      <c r="H51" s="3"/>
      <c r="I51" s="3"/>
      <c r="J51" s="3"/>
      <c r="K51" s="3"/>
      <c r="L51" s="3"/>
      <c r="M51" s="3"/>
    </row>
    <row r="52" spans="2:13" ht="10.8" customHeight="1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0.8" customHeight="1" x14ac:dyDescent="0.3">
      <c r="B53" s="3"/>
      <c r="C53" s="3" t="s">
        <v>6</v>
      </c>
      <c r="D53" s="3"/>
      <c r="E53" s="3"/>
      <c r="F53" s="3"/>
      <c r="G53" s="3"/>
      <c r="H53" s="3"/>
      <c r="I53" s="3" t="s">
        <v>0</v>
      </c>
      <c r="J53" s="5" t="s">
        <v>0</v>
      </c>
      <c r="K53" s="3">
        <f>K50^0.5</f>
        <v>0.66443976417189043</v>
      </c>
      <c r="L53" s="3"/>
      <c r="M53" s="3"/>
    </row>
    <row r="54" spans="2:13" ht="10.8" customHeight="1" x14ac:dyDescent="0.3"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</row>
    <row r="55" spans="2:13" ht="10.8" customHeight="1" x14ac:dyDescent="0.3">
      <c r="B55" s="3"/>
      <c r="C55" s="3"/>
      <c r="D55" s="5">
        <v>1</v>
      </c>
      <c r="E55" s="3"/>
      <c r="F55" s="4"/>
      <c r="G55" s="3"/>
      <c r="H55" s="4" t="s">
        <v>0</v>
      </c>
      <c r="I55" s="3"/>
      <c r="J55" s="3"/>
      <c r="K55" s="5">
        <f>D55*$G$56</f>
        <v>0.66443976417189043</v>
      </c>
      <c r="L55" s="3"/>
      <c r="M55" s="3"/>
    </row>
    <row r="56" spans="2:13" ht="10.8" customHeight="1" x14ac:dyDescent="0.3">
      <c r="B56" s="3" t="s">
        <v>0</v>
      </c>
      <c r="C56" s="3" t="s">
        <v>10</v>
      </c>
      <c r="D56" s="5">
        <v>0.79533239747321238</v>
      </c>
      <c r="E56" s="3" t="s">
        <v>7</v>
      </c>
      <c r="F56" s="4" t="s">
        <v>0</v>
      </c>
      <c r="G56" s="18">
        <f>K53</f>
        <v>0.66443976417189043</v>
      </c>
      <c r="H56" s="4" t="s">
        <v>0</v>
      </c>
      <c r="I56" s="3"/>
      <c r="J56" s="3"/>
      <c r="K56" s="5">
        <f t="shared" ref="K56:K57" si="0">D56*$G$56</f>
        <v>0.52845047061536543</v>
      </c>
      <c r="L56" s="3"/>
      <c r="M56" s="3"/>
    </row>
    <row r="57" spans="2:13" ht="10.8" customHeight="1" x14ac:dyDescent="0.3">
      <c r="B57" s="3"/>
      <c r="C57" s="3"/>
      <c r="D57" s="5">
        <v>-0.79533239747321272</v>
      </c>
      <c r="E57" s="3"/>
      <c r="F57" s="4"/>
      <c r="G57" s="3"/>
      <c r="H57" s="4" t="s">
        <v>0</v>
      </c>
      <c r="I57" s="3"/>
      <c r="J57" s="3"/>
      <c r="K57" s="5">
        <f t="shared" si="0"/>
        <v>-0.52845047061536565</v>
      </c>
      <c r="L57" s="3"/>
      <c r="M57" s="3"/>
    </row>
    <row r="58" spans="2:13" ht="10.8" customHeight="1" x14ac:dyDescent="0.3"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</row>
    <row r="59" spans="2:13" ht="10.8" customHeight="1" x14ac:dyDescent="0.3">
      <c r="B59" s="3"/>
      <c r="C59" s="5">
        <v>0.66443976417189043</v>
      </c>
      <c r="D59" s="5">
        <v>0.66443976417189043</v>
      </c>
      <c r="E59" s="5">
        <v>0.52845047061536543</v>
      </c>
      <c r="F59" s="5">
        <v>-0.52845047061536565</v>
      </c>
      <c r="G59" s="3"/>
      <c r="I59" s="5">
        <f>C59*D59</f>
        <v>0.44148020021279738</v>
      </c>
      <c r="J59" s="5">
        <f>C59*E59</f>
        <v>0.35112350607219794</v>
      </c>
      <c r="K59" s="5">
        <f>C59*F59</f>
        <v>-0.35112350607219805</v>
      </c>
      <c r="L59" s="3"/>
      <c r="M59" s="3"/>
    </row>
    <row r="60" spans="2:13" ht="10.8" customHeight="1" x14ac:dyDescent="0.3">
      <c r="B60" s="3" t="s">
        <v>9</v>
      </c>
      <c r="C60" s="5">
        <v>0.52845047061536543</v>
      </c>
      <c r="D60" s="3"/>
      <c r="E60" s="3"/>
      <c r="F60" s="3"/>
      <c r="G60" s="3"/>
      <c r="I60" s="5">
        <f>C60*D59</f>
        <v>0.35112350607219794</v>
      </c>
      <c r="J60" s="5">
        <f>C60*E59</f>
        <v>0.27925989989360123</v>
      </c>
      <c r="K60" s="5">
        <f>C60*F59</f>
        <v>-0.27925989989360134</v>
      </c>
      <c r="L60" s="3"/>
      <c r="M60" s="3"/>
    </row>
    <row r="61" spans="2:13" ht="10.8" customHeight="1" x14ac:dyDescent="0.3">
      <c r="B61" s="3"/>
      <c r="C61" s="5">
        <v>-0.52845047061536565</v>
      </c>
      <c r="D61" s="3"/>
      <c r="E61" s="3"/>
      <c r="F61" s="3"/>
      <c r="G61" s="3"/>
      <c r="I61" s="5">
        <f>C61*D59</f>
        <v>-0.35112350607219805</v>
      </c>
      <c r="J61" s="5">
        <f>C61*E59</f>
        <v>-0.27925989989360134</v>
      </c>
      <c r="K61" s="5">
        <f>C61*F59</f>
        <v>0.27925989989360145</v>
      </c>
      <c r="L61" s="3"/>
      <c r="M61" s="3"/>
    </row>
    <row r="62" spans="2:13" ht="10.8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ht="10.8" customHeight="1" x14ac:dyDescent="0.3">
      <c r="B63" s="3"/>
      <c r="C63" s="5">
        <v>0.44148020021279738</v>
      </c>
      <c r="D63" s="5">
        <v>0.35112350607219794</v>
      </c>
      <c r="E63" s="5">
        <v>-0.35112350607219805</v>
      </c>
      <c r="F63" s="3"/>
      <c r="G63" s="3"/>
      <c r="H63" s="3"/>
      <c r="I63" s="5">
        <f>C63*$G$64</f>
        <v>9.5110965431792902</v>
      </c>
      <c r="J63" s="5">
        <f t="shared" ref="J63:K63" si="1">D63*$G$64</f>
        <v>7.564483216285967</v>
      </c>
      <c r="K63" s="5">
        <f t="shared" si="1"/>
        <v>-7.5644832162859696</v>
      </c>
      <c r="L63" s="3"/>
      <c r="M63" s="3"/>
    </row>
    <row r="64" spans="2:13" ht="10.8" customHeight="1" x14ac:dyDescent="0.3">
      <c r="B64" s="3" t="s">
        <v>13</v>
      </c>
      <c r="C64" s="5">
        <v>0.35112350607219794</v>
      </c>
      <c r="D64" s="5">
        <v>0.27925989989360123</v>
      </c>
      <c r="E64" s="5">
        <v>-0.27925989989360134</v>
      </c>
      <c r="F64" s="3" t="s">
        <v>7</v>
      </c>
      <c r="G64" s="5">
        <f>E47</f>
        <v>21.543653687288483</v>
      </c>
      <c r="H64" s="15" t="s">
        <v>8</v>
      </c>
      <c r="I64" s="5">
        <f t="shared" ref="I64:I65" si="2">C64*$G$64</f>
        <v>7.564483216285967</v>
      </c>
      <c r="J64" s="5">
        <f t="shared" ref="J64:J65" si="3">D64*$G$64</f>
        <v>6.0162785720545946</v>
      </c>
      <c r="K64" s="5">
        <f t="shared" ref="K64:K65" si="4">E64*$G$64</f>
        <v>-6.0162785720545973</v>
      </c>
      <c r="L64" s="3"/>
      <c r="M64" s="3"/>
    </row>
    <row r="65" spans="2:13" ht="10.8" customHeight="1" x14ac:dyDescent="0.3">
      <c r="B65" s="3"/>
      <c r="C65" s="5">
        <v>-0.35112350607219805</v>
      </c>
      <c r="D65" s="5">
        <v>-0.27925989989360134</v>
      </c>
      <c r="E65" s="5">
        <v>0.27925989989360145</v>
      </c>
      <c r="F65" s="3"/>
      <c r="G65" s="3"/>
      <c r="H65" s="3"/>
      <c r="I65" s="5">
        <f t="shared" si="2"/>
        <v>-7.5644832162859696</v>
      </c>
      <c r="J65" s="5">
        <f t="shared" si="3"/>
        <v>-6.0162785720545973</v>
      </c>
      <c r="K65" s="5">
        <f t="shared" si="4"/>
        <v>6.016278572054599</v>
      </c>
      <c r="L65" s="3"/>
      <c r="M65" s="3"/>
    </row>
    <row r="66" spans="2:13" ht="10.8" customHeigh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 ht="10.8" customHeight="1" x14ac:dyDescent="0.3">
      <c r="B67" s="3"/>
      <c r="C67" s="5">
        <v>12</v>
      </c>
      <c r="D67" s="5">
        <v>6</v>
      </c>
      <c r="E67" s="5">
        <v>-6</v>
      </c>
      <c r="F67" s="3"/>
      <c r="G67" s="5">
        <v>9.5110965431792902</v>
      </c>
      <c r="H67" s="5">
        <v>7.564483216285967</v>
      </c>
      <c r="I67" s="5">
        <v>-7.5644832162859696</v>
      </c>
      <c r="J67" s="3"/>
      <c r="K67" s="5">
        <f>C67-G67</f>
        <v>2.4889034568207098</v>
      </c>
      <c r="L67" s="5">
        <f t="shared" ref="L67:M67" si="5">D67-H67</f>
        <v>-1.564483216285967</v>
      </c>
      <c r="M67" s="5">
        <f t="shared" si="5"/>
        <v>1.5644832162859696</v>
      </c>
    </row>
    <row r="68" spans="2:13" ht="10.8" customHeight="1" x14ac:dyDescent="0.3">
      <c r="B68" s="3" t="s">
        <v>14</v>
      </c>
      <c r="C68" s="5">
        <v>6</v>
      </c>
      <c r="D68" s="5">
        <v>16</v>
      </c>
      <c r="E68" s="5">
        <v>2</v>
      </c>
      <c r="F68" s="15" t="s">
        <v>11</v>
      </c>
      <c r="G68" s="5">
        <v>7.564483216285967</v>
      </c>
      <c r="H68" s="5">
        <v>6.0162785720545946</v>
      </c>
      <c r="I68" s="5">
        <v>-6.0162785720545973</v>
      </c>
      <c r="J68" s="15" t="s">
        <v>8</v>
      </c>
      <c r="K68" s="5">
        <f t="shared" ref="K68:K69" si="6">C68-G68</f>
        <v>-1.564483216285967</v>
      </c>
      <c r="L68" s="5">
        <f>D68-H68</f>
        <v>9.9837214279454045</v>
      </c>
      <c r="M68" s="5">
        <f t="shared" ref="M68:M69" si="7">E68-I68</f>
        <v>8.0162785720545973</v>
      </c>
    </row>
    <row r="69" spans="2:13" ht="10.8" customHeight="1" x14ac:dyDescent="0.3">
      <c r="B69" s="3"/>
      <c r="C69" s="5">
        <v>-6</v>
      </c>
      <c r="D69" s="5">
        <v>2</v>
      </c>
      <c r="E69" s="5">
        <v>16</v>
      </c>
      <c r="F69" s="3"/>
      <c r="G69" s="5">
        <v>-7.5644832162859696</v>
      </c>
      <c r="H69" s="5">
        <v>-6.0162785720545973</v>
      </c>
      <c r="I69" s="5">
        <v>6.016278572054599</v>
      </c>
      <c r="J69" s="3"/>
      <c r="K69" s="5">
        <f t="shared" si="6"/>
        <v>1.5644832162859696</v>
      </c>
      <c r="L69" s="5">
        <f t="shared" ref="L69" si="8">D69-H69</f>
        <v>8.0162785720545973</v>
      </c>
      <c r="M69" s="5">
        <f t="shared" si="7"/>
        <v>9.983721427945401</v>
      </c>
    </row>
    <row r="70" spans="2:13" ht="10.8" customHeight="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ht="10.8" customHeight="1" x14ac:dyDescent="0.3">
      <c r="B71" s="3"/>
      <c r="C71" s="3" t="s">
        <v>2</v>
      </c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 ht="10.8" customHeight="1" x14ac:dyDescent="0.3">
      <c r="B72" s="3"/>
      <c r="C72" s="5">
        <v>2.4889034568207098</v>
      </c>
      <c r="D72" s="5">
        <v>-1.564483216285967</v>
      </c>
      <c r="E72" s="5">
        <v>1.5644832162859696</v>
      </c>
      <c r="F72" s="3"/>
      <c r="G72" s="5">
        <v>1</v>
      </c>
      <c r="H72" s="3"/>
      <c r="I72" s="9">
        <f>C72*G72+D72*G73+E72*G74</f>
        <v>2.4889034568207125</v>
      </c>
      <c r="J72" s="6" t="s">
        <v>0</v>
      </c>
      <c r="K72" s="10">
        <f>I72/I75</f>
        <v>0.12721539482059444</v>
      </c>
      <c r="L72" s="3"/>
      <c r="M72" s="3"/>
    </row>
    <row r="73" spans="2:13" ht="10.8" customHeight="1" x14ac:dyDescent="0.3">
      <c r="B73" s="3"/>
      <c r="C73" s="5">
        <v>-1.564483216285967</v>
      </c>
      <c r="D73" s="5">
        <v>9.9837214279454045</v>
      </c>
      <c r="E73" s="5">
        <v>8.0162785720545973</v>
      </c>
      <c r="F73" s="3"/>
      <c r="G73" s="5">
        <v>1</v>
      </c>
      <c r="H73" s="3"/>
      <c r="I73" s="9">
        <f>C73*G72+D73*G73+E73*G74</f>
        <v>16.435516783714036</v>
      </c>
      <c r="J73" s="6" t="s">
        <v>0</v>
      </c>
      <c r="K73" s="10">
        <f>I73/I75</f>
        <v>0.84006904767270818</v>
      </c>
      <c r="L73" s="3"/>
      <c r="M73" s="3"/>
    </row>
    <row r="74" spans="2:13" ht="10.8" customHeight="1" x14ac:dyDescent="0.3">
      <c r="B74" s="3"/>
      <c r="C74" s="5">
        <v>1.5644832162859696</v>
      </c>
      <c r="D74" s="5">
        <v>8.0162785720545973</v>
      </c>
      <c r="E74" s="5">
        <v>9.983721427945401</v>
      </c>
      <c r="F74" s="3"/>
      <c r="G74" s="5">
        <v>1</v>
      </c>
      <c r="H74" s="3"/>
      <c r="I74" s="9">
        <f>C74*G72+D74*G73+E74*G74</f>
        <v>19.564483216285968</v>
      </c>
      <c r="J74" s="6" t="s">
        <v>0</v>
      </c>
      <c r="K74" s="10">
        <f>I74/I75</f>
        <v>1</v>
      </c>
      <c r="L74" s="3"/>
      <c r="M74" s="3"/>
    </row>
    <row r="75" spans="2:13" ht="10.8" customHeight="1" x14ac:dyDescent="0.3">
      <c r="B75" s="3"/>
      <c r="C75" s="3"/>
      <c r="D75" s="3"/>
      <c r="E75" s="3"/>
      <c r="F75" s="3"/>
      <c r="G75" s="3"/>
      <c r="H75" s="3"/>
      <c r="I75" s="8">
        <f>MAX(I72:I74)</f>
        <v>19.564483216285968</v>
      </c>
      <c r="J75" s="6" t="s">
        <v>0</v>
      </c>
      <c r="K75" s="8"/>
      <c r="L75" s="3"/>
      <c r="M75" s="3"/>
    </row>
    <row r="76" spans="2:13" ht="10.8" customHeight="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 ht="10.8" customHeight="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 ht="10.8" customHeight="1" x14ac:dyDescent="0.3">
      <c r="B78" s="3"/>
      <c r="C78" s="5">
        <v>2.4889034568207098</v>
      </c>
      <c r="D78" s="5">
        <v>-1.564483216285967</v>
      </c>
      <c r="E78" s="5">
        <v>1.5644832162859696</v>
      </c>
      <c r="F78" s="3"/>
      <c r="G78" s="5">
        <v>0.12721539482059444</v>
      </c>
      <c r="H78" s="3"/>
      <c r="I78" s="9">
        <f>C78*G78+D78*G79+E78*G80</f>
        <v>0.56683612661047078</v>
      </c>
      <c r="J78" s="6" t="s">
        <v>0</v>
      </c>
      <c r="K78" s="10">
        <f>I78/I81</f>
        <v>3.3506943002388691E-2</v>
      </c>
      <c r="L78" s="3"/>
      <c r="M78" s="3"/>
    </row>
    <row r="79" spans="2:13" ht="10.8" customHeight="1" x14ac:dyDescent="0.3">
      <c r="B79" s="3"/>
      <c r="C79" s="5">
        <v>-1.564483216285967</v>
      </c>
      <c r="D79" s="5">
        <v>9.9837214279454045</v>
      </c>
      <c r="E79" s="5">
        <v>8.0162785720545973</v>
      </c>
      <c r="F79" s="3"/>
      <c r="G79" s="5">
        <v>0.84006904767270818</v>
      </c>
      <c r="H79" s="3"/>
      <c r="I79" s="9">
        <f>C79*G78+D79*G79+E79*G80</f>
        <v>16.204267574208291</v>
      </c>
      <c r="J79" s="6" t="s">
        <v>0</v>
      </c>
      <c r="K79" s="10">
        <f>I79/I81</f>
        <v>0.9578702635824955</v>
      </c>
      <c r="L79" s="3"/>
      <c r="M79" s="3"/>
    </row>
    <row r="80" spans="2:13" ht="10.8" customHeight="1" x14ac:dyDescent="0.3">
      <c r="B80" s="3"/>
      <c r="C80" s="5">
        <v>1.5644832162859696</v>
      </c>
      <c r="D80" s="5">
        <v>8.0162785720545973</v>
      </c>
      <c r="E80" s="5">
        <v>9.983721427945401</v>
      </c>
      <c r="F80" s="3"/>
      <c r="G80" s="5">
        <v>1</v>
      </c>
      <c r="H80" s="3"/>
      <c r="I80" s="9">
        <f>C80*G78+D80*G79+E80*G80</f>
        <v>16.916975283900456</v>
      </c>
      <c r="J80" s="6" t="s">
        <v>0</v>
      </c>
      <c r="K80" s="10">
        <f>I80/I81</f>
        <v>1</v>
      </c>
      <c r="L80" s="3"/>
      <c r="M80" s="3"/>
    </row>
    <row r="81" spans="2:13" ht="10.8" customHeight="1" x14ac:dyDescent="0.3">
      <c r="B81" s="3"/>
      <c r="C81" s="3"/>
      <c r="D81" s="3"/>
      <c r="E81" s="3"/>
      <c r="F81" s="3"/>
      <c r="G81" s="3"/>
      <c r="H81" s="3"/>
      <c r="I81" s="8">
        <f>MAX(I78:I80)</f>
        <v>16.916975283900456</v>
      </c>
      <c r="J81" s="6" t="s">
        <v>0</v>
      </c>
      <c r="K81" s="8"/>
      <c r="L81" s="3"/>
      <c r="M81" s="3"/>
    </row>
    <row r="82" spans="2:13" ht="10.8" customHeight="1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ht="10.8" customHeight="1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 ht="10.8" customHeight="1" x14ac:dyDescent="0.3">
      <c r="B84" s="3"/>
      <c r="C84" s="5">
        <v>2.4889034568207098</v>
      </c>
      <c r="D84" s="5">
        <v>-1.564483216285967</v>
      </c>
      <c r="E84" s="5">
        <v>1.5644832162859696</v>
      </c>
      <c r="F84" s="3"/>
      <c r="G84" s="5">
        <v>3.3506943002388691E-2</v>
      </c>
      <c r="H84" s="3"/>
      <c r="I84" s="9">
        <f>C84*G84+D84*G85+E84*G86</f>
        <v>0.14930681179787997</v>
      </c>
      <c r="J84" s="6" t="s">
        <v>0</v>
      </c>
      <c r="K84" s="10">
        <f>I84/I87</f>
        <v>8.428414489733152E-3</v>
      </c>
      <c r="L84" s="3"/>
      <c r="M84" s="3"/>
    </row>
    <row r="85" spans="2:13" ht="10.8" customHeight="1" x14ac:dyDescent="0.3">
      <c r="B85" s="3"/>
      <c r="C85" s="5">
        <v>-1.564483216285967</v>
      </c>
      <c r="D85" s="5">
        <v>9.9837214279454045</v>
      </c>
      <c r="E85" s="5">
        <v>8.0162785720545973</v>
      </c>
      <c r="F85" s="3"/>
      <c r="G85" s="5">
        <v>0.9578702635824955</v>
      </c>
      <c r="H85" s="3"/>
      <c r="I85" s="9">
        <f>C85*G84+D85*G85+E85*G86</f>
        <v>17.526967397818581</v>
      </c>
      <c r="J85" s="6" t="s">
        <v>0</v>
      </c>
      <c r="K85" s="10">
        <f>I85/I87</f>
        <v>0.98940258785267454</v>
      </c>
      <c r="L85" s="3"/>
      <c r="M85" s="3"/>
    </row>
    <row r="86" spans="2:13" ht="10.8" customHeight="1" x14ac:dyDescent="0.3">
      <c r="B86" s="3"/>
      <c r="C86" s="5">
        <v>1.5644832162859696</v>
      </c>
      <c r="D86" s="5">
        <v>8.0162785720545973</v>
      </c>
      <c r="E86" s="5">
        <v>9.983721427945401</v>
      </c>
      <c r="F86" s="3"/>
      <c r="G86" s="5">
        <v>1</v>
      </c>
      <c r="H86" s="3"/>
      <c r="I86" s="9">
        <f>C86*G84+D86*G85+E86*G86</f>
        <v>17.714697346666338</v>
      </c>
      <c r="J86" s="6" t="s">
        <v>0</v>
      </c>
      <c r="K86" s="10">
        <f>I86/I87</f>
        <v>1</v>
      </c>
      <c r="L86" s="3"/>
      <c r="M86" s="3"/>
    </row>
    <row r="87" spans="2:13" ht="10.8" customHeight="1" x14ac:dyDescent="0.3">
      <c r="B87" s="3"/>
      <c r="C87" s="3"/>
      <c r="D87" s="3"/>
      <c r="E87" s="3"/>
      <c r="F87" s="3"/>
      <c r="G87" s="3"/>
      <c r="H87" s="3"/>
      <c r="I87" s="8">
        <f>MAX(I84:I86)</f>
        <v>17.714697346666338</v>
      </c>
      <c r="J87" s="6" t="s">
        <v>0</v>
      </c>
      <c r="K87" s="8"/>
      <c r="L87" s="3"/>
      <c r="M87" s="3"/>
    </row>
    <row r="88" spans="2:13" ht="10.8" customHeight="1" x14ac:dyDescent="0.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ht="10.8" customHeight="1" x14ac:dyDescent="0.3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3" ht="10.8" customHeight="1" x14ac:dyDescent="0.3">
      <c r="B90" s="3"/>
      <c r="C90" s="5">
        <v>2.4889034568207098</v>
      </c>
      <c r="D90" s="5">
        <v>-1.564483216285967</v>
      </c>
      <c r="E90" s="5">
        <v>1.5644832162859696</v>
      </c>
      <c r="F90" s="3"/>
      <c r="G90" s="5">
        <v>8.428414489733152E-3</v>
      </c>
      <c r="H90" s="3"/>
      <c r="I90" s="9">
        <f>C90*G90+D90*G91+E90*G92</f>
        <v>3.755698339957303E-2</v>
      </c>
      <c r="J90" s="6" t="s">
        <v>0</v>
      </c>
      <c r="K90" s="10">
        <f>I90/I93</f>
        <v>2.0948512140374818E-3</v>
      </c>
      <c r="L90" s="3"/>
      <c r="M90" s="3"/>
    </row>
    <row r="91" spans="2:13" ht="10.8" customHeight="1" x14ac:dyDescent="0.3">
      <c r="B91" s="3"/>
      <c r="C91" s="5">
        <v>-1.564483216285967</v>
      </c>
      <c r="D91" s="5">
        <v>9.9837214279454045</v>
      </c>
      <c r="E91" s="5">
        <v>8.0162785720545973</v>
      </c>
      <c r="F91" s="3"/>
      <c r="G91" s="5">
        <v>0.98940258785267454</v>
      </c>
      <c r="H91" s="3"/>
      <c r="I91" s="9">
        <f>C91*G90+D91*G91+E91*G92</f>
        <v>17.881012276254893</v>
      </c>
      <c r="J91" s="6" t="s">
        <v>0</v>
      </c>
      <c r="K91" s="10">
        <f>I91/I93</f>
        <v>0.99736605244918386</v>
      </c>
      <c r="L91" s="3"/>
      <c r="M91" s="3"/>
    </row>
    <row r="92" spans="2:13" ht="10.8" customHeight="1" x14ac:dyDescent="0.3">
      <c r="B92" s="3"/>
      <c r="C92" s="5">
        <v>1.5644832162859696</v>
      </c>
      <c r="D92" s="5">
        <v>8.0162785720545973</v>
      </c>
      <c r="E92" s="5">
        <v>9.983721427945401</v>
      </c>
      <c r="F92" s="3"/>
      <c r="G92" s="5">
        <v>1</v>
      </c>
      <c r="H92" s="3"/>
      <c r="I92" s="9">
        <f>C92*G90+D92*G91+E92*G92</f>
        <v>17.928234305093252</v>
      </c>
      <c r="J92" s="6" t="s">
        <v>0</v>
      </c>
      <c r="K92" s="10">
        <f>I92/I93</f>
        <v>1</v>
      </c>
      <c r="L92" s="3"/>
      <c r="M92" s="3"/>
    </row>
    <row r="93" spans="2:13" ht="10.8" customHeight="1" x14ac:dyDescent="0.3">
      <c r="B93" s="3"/>
      <c r="C93" s="3"/>
      <c r="D93" s="3"/>
      <c r="E93" s="3"/>
      <c r="F93" s="3"/>
      <c r="G93" s="3"/>
      <c r="H93" s="3"/>
      <c r="I93" s="8">
        <f>MAX(I90:I92)</f>
        <v>17.928234305093252</v>
      </c>
      <c r="J93" s="6" t="s">
        <v>0</v>
      </c>
      <c r="K93" s="8"/>
      <c r="L93" s="3"/>
      <c r="M93" s="3"/>
    </row>
    <row r="94" spans="2:13" ht="10.8" customHeight="1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2:13" ht="10.8" customHeight="1" x14ac:dyDescent="0.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2:13" ht="10.8" customHeight="1" x14ac:dyDescent="0.3">
      <c r="B96" s="3"/>
      <c r="C96" s="5">
        <v>2.4889034568207098</v>
      </c>
      <c r="D96" s="5">
        <v>-1.564483216285967</v>
      </c>
      <c r="E96" s="5">
        <v>1.5644832162859696</v>
      </c>
      <c r="F96" s="3"/>
      <c r="G96" s="5">
        <v>2.0948512140374818E-3</v>
      </c>
      <c r="H96" s="3"/>
      <c r="I96" s="9">
        <f>C96*G96+D96*G97+E96*G98</f>
        <v>9.3346491639749729E-3</v>
      </c>
      <c r="J96" s="6" t="s">
        <v>0</v>
      </c>
      <c r="K96" s="10">
        <f>I96/I99</f>
        <v>5.1910602827456268E-4</v>
      </c>
      <c r="L96" s="3"/>
      <c r="M96" s="3"/>
    </row>
    <row r="97" spans="2:13" ht="10.8" customHeight="1" x14ac:dyDescent="0.3">
      <c r="B97" s="3"/>
      <c r="C97" s="5">
        <v>-1.564483216285967</v>
      </c>
      <c r="D97" s="5">
        <v>9.9837214279454045</v>
      </c>
      <c r="E97" s="5">
        <v>8.0162785720545973</v>
      </c>
      <c r="F97" s="3"/>
      <c r="G97" s="5">
        <v>0.99736605244918386</v>
      </c>
      <c r="H97" s="3"/>
      <c r="I97" s="9">
        <f>C97*G96+D97*G97+E97*G98</f>
        <v>17.970426041831857</v>
      </c>
      <c r="J97" s="6" t="s">
        <v>0</v>
      </c>
      <c r="K97" s="10">
        <f>I97/I99</f>
        <v>0.99934730541117911</v>
      </c>
      <c r="L97" s="3"/>
      <c r="M97" s="3"/>
    </row>
    <row r="98" spans="2:13" ht="10.8" customHeight="1" x14ac:dyDescent="0.3">
      <c r="B98" s="3"/>
      <c r="C98" s="5">
        <v>1.5644832162859696</v>
      </c>
      <c r="D98" s="5">
        <v>8.0162785720545973</v>
      </c>
      <c r="E98" s="5">
        <v>9.983721427945401</v>
      </c>
      <c r="F98" s="3"/>
      <c r="G98" s="5">
        <v>1</v>
      </c>
      <c r="H98" s="3"/>
      <c r="I98" s="9">
        <f>C98*G96+D98*G97+E98*G98</f>
        <v>17.982162902253453</v>
      </c>
      <c r="J98" s="6" t="s">
        <v>0</v>
      </c>
      <c r="K98" s="10">
        <f>I98/I99</f>
        <v>1</v>
      </c>
      <c r="L98" s="3"/>
      <c r="M98" s="3"/>
    </row>
    <row r="99" spans="2:13" ht="10.8" customHeight="1" x14ac:dyDescent="0.3">
      <c r="B99" s="3"/>
      <c r="C99" s="3"/>
      <c r="D99" s="3"/>
      <c r="E99" s="3"/>
      <c r="F99" s="3"/>
      <c r="G99" s="3"/>
      <c r="H99" s="3"/>
      <c r="I99" s="8">
        <f>MAX(I96:I98)</f>
        <v>17.982162902253453</v>
      </c>
      <c r="J99" s="6" t="s">
        <v>0</v>
      </c>
      <c r="K99" s="8"/>
      <c r="L99" s="3"/>
      <c r="M99" s="3"/>
    </row>
    <row r="100" spans="2:13" ht="10.8" customHeight="1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 ht="10.8" customHeight="1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 ht="10.8" customHeight="1" x14ac:dyDescent="0.3">
      <c r="B102" s="3"/>
      <c r="C102" s="5">
        <v>2.4889034568207098</v>
      </c>
      <c r="D102" s="5">
        <v>-1.564483216285967</v>
      </c>
      <c r="E102" s="5">
        <v>1.5644832162859696</v>
      </c>
      <c r="F102" s="3"/>
      <c r="G102" s="5">
        <v>5.1910602827456268E-4</v>
      </c>
      <c r="H102" s="3"/>
      <c r="I102" s="9">
        <f>C102*G102+D102*G103+E102*G104</f>
        <v>2.3131345178026841E-3</v>
      </c>
      <c r="J102" s="6" t="s">
        <v>0</v>
      </c>
      <c r="K102" s="10">
        <f>I102/I105</f>
        <v>1.2853903703566308E-4</v>
      </c>
      <c r="L102" s="3"/>
      <c r="M102" s="3"/>
    </row>
    <row r="103" spans="2:13" ht="10.8" customHeight="1" x14ac:dyDescent="0.3">
      <c r="B103" s="3"/>
      <c r="C103" s="5">
        <v>-1.564483216285967</v>
      </c>
      <c r="D103" s="5">
        <v>9.9837214279454045</v>
      </c>
      <c r="E103" s="5">
        <v>8.0162785720545973</v>
      </c>
      <c r="F103" s="3"/>
      <c r="G103" s="5">
        <v>0.99934730541117911</v>
      </c>
      <c r="H103" s="3"/>
      <c r="I103" s="9">
        <f>C103*G102+D103*G103+E103*G104</f>
        <v>17.992671546378979</v>
      </c>
      <c r="J103" s="6" t="s">
        <v>0</v>
      </c>
      <c r="K103" s="10">
        <f>I103/I105</f>
        <v>0.99983838227769373</v>
      </c>
      <c r="L103" s="3"/>
      <c r="M103" s="3"/>
    </row>
    <row r="104" spans="2:13" ht="10.8" customHeight="1" x14ac:dyDescent="0.3">
      <c r="B104" s="3"/>
      <c r="C104" s="5">
        <v>1.5644832162859696</v>
      </c>
      <c r="D104" s="5">
        <v>8.0162785720545973</v>
      </c>
      <c r="E104" s="5">
        <v>9.983721427945401</v>
      </c>
      <c r="F104" s="3"/>
      <c r="G104" s="5">
        <v>1</v>
      </c>
      <c r="H104" s="3"/>
      <c r="I104" s="9">
        <f>C104*G102+D104*G103+E104*G104</f>
        <v>17.995579951022243</v>
      </c>
      <c r="J104" s="6" t="s">
        <v>0</v>
      </c>
      <c r="K104" s="10">
        <f>I104/I105</f>
        <v>1</v>
      </c>
      <c r="L104" s="3"/>
      <c r="M104" s="3"/>
    </row>
    <row r="105" spans="2:13" ht="10.8" customHeight="1" x14ac:dyDescent="0.3">
      <c r="B105" s="3"/>
      <c r="C105" s="3"/>
      <c r="D105" s="3"/>
      <c r="E105" s="3"/>
      <c r="F105" s="3"/>
      <c r="G105" s="3"/>
      <c r="H105" s="3"/>
      <c r="I105" s="8">
        <f>MAX(I102:I104)</f>
        <v>17.995579951022243</v>
      </c>
      <c r="J105" s="6" t="s">
        <v>0</v>
      </c>
      <c r="K105" s="8"/>
      <c r="L105" s="3"/>
      <c r="M105" s="3"/>
    </row>
    <row r="106" spans="2:13" ht="10.8" customHeight="1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2:13" ht="10.8" customHeight="1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2:13" ht="10.8" customHeight="1" x14ac:dyDescent="0.3">
      <c r="B108" s="3"/>
      <c r="C108" s="5">
        <v>2.4889034568207098</v>
      </c>
      <c r="D108" s="5">
        <v>-1.564483216285967</v>
      </c>
      <c r="E108" s="5">
        <v>1.5644832162859696</v>
      </c>
      <c r="F108" s="3"/>
      <c r="G108" s="5">
        <v>1.2853903703566308E-4</v>
      </c>
      <c r="H108" s="3"/>
      <c r="I108" s="9">
        <f>C108*G108+D108*G109+E108*G110</f>
        <v>5.7276946761963821E-4</v>
      </c>
      <c r="J108" s="6" t="s">
        <v>0</v>
      </c>
      <c r="K108" s="10">
        <f>I108/I111</f>
        <v>3.1822460918002165E-5</v>
      </c>
      <c r="L108" s="3"/>
      <c r="M108" s="3"/>
    </row>
    <row r="109" spans="2:13" ht="10.8" customHeight="1" x14ac:dyDescent="0.3">
      <c r="B109" s="3"/>
      <c r="C109" s="5">
        <v>-1.564483216285967</v>
      </c>
      <c r="D109" s="5">
        <v>9.9837214279454045</v>
      </c>
      <c r="E109" s="5">
        <v>8.0162785720545973</v>
      </c>
      <c r="F109" s="3"/>
      <c r="G109" s="5">
        <v>0.99983838227769373</v>
      </c>
      <c r="H109" s="3"/>
      <c r="I109" s="9">
        <f>C109*G108+D109*G109+E109*G110</f>
        <v>17.998185356516597</v>
      </c>
      <c r="J109" s="6" t="s">
        <v>0</v>
      </c>
      <c r="K109" s="10">
        <f>I109/I111</f>
        <v>0.99995998823571164</v>
      </c>
      <c r="L109" s="3"/>
      <c r="M109" s="3"/>
    </row>
    <row r="110" spans="2:13" ht="10.8" customHeight="1" x14ac:dyDescent="0.3">
      <c r="B110" s="3"/>
      <c r="C110" s="5">
        <v>1.5644832162859696</v>
      </c>
      <c r="D110" s="5">
        <v>8.0162785720545973</v>
      </c>
      <c r="E110" s="5">
        <v>9.983721427945401</v>
      </c>
      <c r="F110" s="3"/>
      <c r="G110" s="5">
        <v>1</v>
      </c>
      <c r="H110" s="3"/>
      <c r="I110" s="9">
        <f>C110*G108+D110*G109+E110*G110</f>
        <v>17.998905524481891</v>
      </c>
      <c r="J110" s="6" t="s">
        <v>0</v>
      </c>
      <c r="K110" s="10">
        <f>I110/I111</f>
        <v>1</v>
      </c>
      <c r="L110" s="3"/>
      <c r="M110" s="3"/>
    </row>
    <row r="111" spans="2:13" ht="10.8" customHeight="1" x14ac:dyDescent="0.3">
      <c r="B111" s="3"/>
      <c r="C111" s="3"/>
      <c r="D111" s="3"/>
      <c r="E111" s="3"/>
      <c r="F111" s="3"/>
      <c r="G111" s="3"/>
      <c r="H111" s="3"/>
      <c r="I111" s="8">
        <f>MAX(I108:I110)</f>
        <v>17.998905524481891</v>
      </c>
      <c r="J111" s="6" t="s">
        <v>0</v>
      </c>
      <c r="K111" s="8"/>
      <c r="L111" s="3"/>
      <c r="M111" s="3"/>
    </row>
    <row r="112" spans="2:13" ht="10.8" customHeight="1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0.8" customHeight="1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0.8" customHeight="1" x14ac:dyDescent="0.3">
      <c r="B114" s="3"/>
      <c r="C114" s="5">
        <v>2.4889034568207098</v>
      </c>
      <c r="D114" s="5">
        <v>-1.564483216285967</v>
      </c>
      <c r="E114" s="5">
        <v>1.5644832162859696</v>
      </c>
      <c r="F114" s="3"/>
      <c r="G114" s="5">
        <v>3.1822460918002165E-5</v>
      </c>
      <c r="H114" s="3"/>
      <c r="I114" s="9">
        <f>C114*G114+D114*G115+E114*G116</f>
        <v>1.4180076666914232E-4</v>
      </c>
      <c r="J114" s="6" t="s">
        <v>0</v>
      </c>
      <c r="K114" s="10">
        <f>I114/I117</f>
        <v>7.87793895963643E-6</v>
      </c>
      <c r="L114" s="3"/>
      <c r="M114" s="3"/>
    </row>
    <row r="115" spans="2:13" ht="10.8" customHeight="1" x14ac:dyDescent="0.3">
      <c r="B115" s="3"/>
      <c r="C115" s="5">
        <v>-1.564483216285967</v>
      </c>
      <c r="D115" s="5">
        <v>9.9837214279454045</v>
      </c>
      <c r="E115" s="5">
        <v>8.0162785720545973</v>
      </c>
      <c r="F115" s="3"/>
      <c r="G115" s="5">
        <v>0.99995998823571164</v>
      </c>
      <c r="H115" s="3"/>
      <c r="I115" s="9">
        <f>C115*G114+D115*G115+E115*G116</f>
        <v>17.999550747985499</v>
      </c>
      <c r="J115" s="6" t="s">
        <v>0</v>
      </c>
      <c r="K115" s="10">
        <f>I115/I117</f>
        <v>0.99999009472468092</v>
      </c>
      <c r="L115" s="3"/>
      <c r="M115" s="3"/>
    </row>
    <row r="116" spans="2:13" ht="10.8" customHeight="1" x14ac:dyDescent="0.3">
      <c r="B116" s="3"/>
      <c r="C116" s="5">
        <v>1.5644832162859696</v>
      </c>
      <c r="D116" s="5">
        <v>8.0162785720545973</v>
      </c>
      <c r="E116" s="5">
        <v>9.983721427945401</v>
      </c>
      <c r="F116" s="3"/>
      <c r="G116" s="5">
        <v>1</v>
      </c>
      <c r="H116" s="3"/>
      <c r="I116" s="9">
        <f>C116*G114+D116*G115+E116*G116</f>
        <v>17.999729040257311</v>
      </c>
      <c r="J116" s="6" t="s">
        <v>0</v>
      </c>
      <c r="K116" s="10">
        <f>I116/I117</f>
        <v>1</v>
      </c>
      <c r="L116" s="3"/>
      <c r="M116" s="3"/>
    </row>
    <row r="117" spans="2:13" ht="10.8" customHeight="1" x14ac:dyDescent="0.3">
      <c r="B117" s="3"/>
      <c r="C117" s="3"/>
      <c r="D117" s="3"/>
      <c r="E117" s="3"/>
      <c r="F117" s="3"/>
      <c r="G117" s="3"/>
      <c r="H117" s="3"/>
      <c r="I117" s="8">
        <f>MAX(I114:I116)</f>
        <v>17.999729040257311</v>
      </c>
      <c r="J117" s="6" t="s">
        <v>0</v>
      </c>
      <c r="K117" s="8"/>
      <c r="L117" s="3"/>
      <c r="M117" s="3"/>
    </row>
    <row r="118" spans="2:13" ht="10.8" customHeight="1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0.8" customHeight="1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0.8" customHeight="1" x14ac:dyDescent="0.3">
      <c r="B120" s="3"/>
      <c r="C120" s="5">
        <v>2.4889034568207098</v>
      </c>
      <c r="D120" s="5">
        <v>-1.564483216285967</v>
      </c>
      <c r="E120" s="5">
        <v>1.5644832162859696</v>
      </c>
      <c r="F120" s="3"/>
      <c r="G120" s="5">
        <v>7.87793895963643E-6</v>
      </c>
      <c r="H120" s="3"/>
      <c r="I120" s="9">
        <f>C120*G120+D120*G121+E120*G122</f>
        <v>3.5104066501423503E-5</v>
      </c>
      <c r="J120" s="6" t="s">
        <v>0</v>
      </c>
      <c r="K120" s="10">
        <f>I120/I123</f>
        <v>1.9502331844568918E-6</v>
      </c>
      <c r="L120" s="3"/>
      <c r="M120" s="3"/>
    </row>
    <row r="121" spans="2:13" ht="10.8" customHeight="1" x14ac:dyDescent="0.3">
      <c r="B121" s="3"/>
      <c r="C121" s="5">
        <v>-1.564483216285967</v>
      </c>
      <c r="D121" s="5">
        <v>9.9837214279454045</v>
      </c>
      <c r="E121" s="5">
        <v>8.0162785720545973</v>
      </c>
      <c r="F121" s="3"/>
      <c r="G121" s="5">
        <v>0.99999009472468092</v>
      </c>
      <c r="H121" s="3"/>
      <c r="I121" s="9">
        <f>C121*G120+D121*G121+E121*G122</f>
        <v>17.999888783587267</v>
      </c>
      <c r="J121" s="6" t="s">
        <v>0</v>
      </c>
      <c r="K121" s="10">
        <f>I121/I123</f>
        <v>0.99999754788698858</v>
      </c>
      <c r="L121" s="3"/>
      <c r="M121" s="3"/>
    </row>
    <row r="122" spans="2:13" ht="10.8" customHeight="1" x14ac:dyDescent="0.3">
      <c r="B122" s="3"/>
      <c r="C122" s="5">
        <v>1.5644832162859696</v>
      </c>
      <c r="D122" s="5">
        <v>8.0162785720545973</v>
      </c>
      <c r="E122" s="5">
        <v>9.983721427945401</v>
      </c>
      <c r="F122" s="3"/>
      <c r="G122" s="5">
        <v>1</v>
      </c>
      <c r="H122" s="3"/>
      <c r="I122" s="9">
        <f>C122*G120+D122*G121+E122*G122</f>
        <v>17.999932921456988</v>
      </c>
      <c r="J122" s="6" t="s">
        <v>0</v>
      </c>
      <c r="K122" s="10">
        <f>I122/I123</f>
        <v>1</v>
      </c>
      <c r="L122" s="3"/>
      <c r="M122" s="3"/>
    </row>
    <row r="123" spans="2:13" ht="10.8" customHeight="1" x14ac:dyDescent="0.3">
      <c r="B123" s="3"/>
      <c r="C123" s="3"/>
      <c r="D123" s="3"/>
      <c r="E123" s="3"/>
      <c r="F123" s="3"/>
      <c r="G123" s="3"/>
      <c r="H123" s="3"/>
      <c r="I123" s="8">
        <f>MAX(I120:I122)</f>
        <v>17.999932921456988</v>
      </c>
      <c r="J123" s="6" t="s">
        <v>0</v>
      </c>
      <c r="K123" s="8"/>
      <c r="L123" s="3"/>
      <c r="M123" s="3"/>
    </row>
    <row r="124" spans="2:13" ht="10.8" customHeigh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0.8" customHeight="1" x14ac:dyDescent="0.3">
      <c r="B125" s="3"/>
      <c r="C125" s="13" t="s">
        <v>15</v>
      </c>
      <c r="D125" s="14"/>
      <c r="E125" s="14">
        <f>I123</f>
        <v>17.999932921456988</v>
      </c>
      <c r="F125" s="3"/>
      <c r="G125" s="3"/>
      <c r="H125" s="3"/>
      <c r="I125" s="3"/>
      <c r="J125" s="3"/>
      <c r="K125" s="3"/>
      <c r="L125" s="3"/>
      <c r="M125" s="3"/>
    </row>
    <row r="126" spans="2:13" ht="10.8" customHeight="1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3" x14ac:dyDescent="0.3">
      <c r="C127" s="5">
        <v>12</v>
      </c>
      <c r="D127" s="5">
        <v>6</v>
      </c>
      <c r="E127" s="5">
        <v>-6</v>
      </c>
      <c r="G127" s="19">
        <v>1</v>
      </c>
      <c r="H127" s="19">
        <v>0</v>
      </c>
      <c r="I127" s="19">
        <v>0</v>
      </c>
    </row>
    <row r="128" spans="2:13" x14ac:dyDescent="0.3">
      <c r="C128" s="5">
        <v>6</v>
      </c>
      <c r="D128" s="5">
        <v>16</v>
      </c>
      <c r="E128" s="5">
        <v>2</v>
      </c>
      <c r="G128" s="19">
        <v>0</v>
      </c>
      <c r="H128" s="19">
        <v>1</v>
      </c>
      <c r="I128" s="19">
        <v>0</v>
      </c>
    </row>
    <row r="129" spans="1:11" x14ac:dyDescent="0.3">
      <c r="C129" s="5">
        <v>-6</v>
      </c>
      <c r="D129" s="5">
        <v>2</v>
      </c>
      <c r="E129" s="5">
        <v>16</v>
      </c>
      <c r="G129" s="19">
        <v>0</v>
      </c>
      <c r="H129" s="19">
        <v>0</v>
      </c>
      <c r="I129" s="19">
        <v>1</v>
      </c>
    </row>
    <row r="130" spans="1:11" x14ac:dyDescent="0.3">
      <c r="F130" s="1"/>
    </row>
    <row r="131" spans="1:11" x14ac:dyDescent="0.3">
      <c r="A131" t="s">
        <v>18</v>
      </c>
      <c r="C131" s="5">
        <v>12</v>
      </c>
      <c r="D131" s="5">
        <v>6</v>
      </c>
      <c r="E131" s="5">
        <v>-6</v>
      </c>
      <c r="F131" s="1"/>
      <c r="G131" s="19">
        <v>1</v>
      </c>
      <c r="H131" s="19">
        <v>0</v>
      </c>
      <c r="I131" s="19">
        <v>0</v>
      </c>
    </row>
    <row r="132" spans="1:11" x14ac:dyDescent="0.3">
      <c r="B132">
        <f>C128/C127</f>
        <v>0.5</v>
      </c>
      <c r="C132" s="5">
        <f>C128-$B132*C131</f>
        <v>0</v>
      </c>
      <c r="D132" s="5">
        <f t="shared" ref="D132:I132" si="9">D128-$B132*D131</f>
        <v>13</v>
      </c>
      <c r="E132" s="5">
        <f t="shared" si="9"/>
        <v>5</v>
      </c>
      <c r="F132" s="4" t="s">
        <v>0</v>
      </c>
      <c r="G132" s="5">
        <f t="shared" si="9"/>
        <v>-0.5</v>
      </c>
      <c r="H132" s="5">
        <f t="shared" si="9"/>
        <v>1</v>
      </c>
      <c r="I132" s="5">
        <f t="shared" si="9"/>
        <v>0</v>
      </c>
    </row>
    <row r="133" spans="1:11" x14ac:dyDescent="0.3">
      <c r="B133">
        <f>C129/C127</f>
        <v>-0.5</v>
      </c>
      <c r="C133" s="5">
        <f>C129-$B133*C127</f>
        <v>0</v>
      </c>
      <c r="D133" s="5">
        <f t="shared" ref="D133:I133" si="10">D129-$B133*D127</f>
        <v>5</v>
      </c>
      <c r="E133" s="5">
        <f t="shared" si="10"/>
        <v>13</v>
      </c>
      <c r="F133" s="4" t="s">
        <v>0</v>
      </c>
      <c r="G133" s="5">
        <f t="shared" si="10"/>
        <v>0.5</v>
      </c>
      <c r="H133" s="5">
        <f t="shared" si="10"/>
        <v>0</v>
      </c>
      <c r="I133" s="5">
        <f t="shared" si="10"/>
        <v>1</v>
      </c>
    </row>
    <row r="134" spans="1:11" x14ac:dyDescent="0.3">
      <c r="F134" s="1"/>
    </row>
    <row r="135" spans="1:11" x14ac:dyDescent="0.3">
      <c r="C135" s="5">
        <v>12</v>
      </c>
      <c r="D135" s="5">
        <v>6</v>
      </c>
      <c r="E135" s="5">
        <v>-6</v>
      </c>
      <c r="F135" s="1"/>
      <c r="G135" s="19">
        <v>1</v>
      </c>
      <c r="H135" s="19">
        <v>0</v>
      </c>
      <c r="I135" s="19">
        <v>0</v>
      </c>
    </row>
    <row r="136" spans="1:11" x14ac:dyDescent="0.3">
      <c r="B136" t="s">
        <v>0</v>
      </c>
      <c r="C136" s="5">
        <v>0</v>
      </c>
      <c r="D136" s="5">
        <v>13</v>
      </c>
      <c r="E136" s="20">
        <v>5</v>
      </c>
      <c r="F136" s="4" t="s">
        <v>0</v>
      </c>
      <c r="G136" s="5">
        <v>-0.5</v>
      </c>
      <c r="H136" s="5">
        <v>1</v>
      </c>
      <c r="I136" s="5">
        <v>0</v>
      </c>
    </row>
    <row r="137" spans="1:11" x14ac:dyDescent="0.3">
      <c r="B137">
        <f>D133/D132</f>
        <v>0.38461538461538464</v>
      </c>
      <c r="C137" s="5">
        <v>0</v>
      </c>
      <c r="D137" s="5">
        <f>D133-$B137*D132</f>
        <v>0</v>
      </c>
      <c r="E137" s="20">
        <f>E133-$B137*E132</f>
        <v>11.076923076923077</v>
      </c>
      <c r="F137" s="4" t="s">
        <v>0</v>
      </c>
      <c r="G137" s="21">
        <f t="shared" ref="F137:I137" si="11">G133-$B137*G132</f>
        <v>0.69230769230769229</v>
      </c>
      <c r="H137" s="5">
        <f t="shared" si="11"/>
        <v>-0.38461538461538464</v>
      </c>
      <c r="I137" s="5">
        <f t="shared" si="11"/>
        <v>1</v>
      </c>
    </row>
    <row r="138" spans="1:11" x14ac:dyDescent="0.3">
      <c r="F138" s="1"/>
    </row>
    <row r="139" spans="1:11" x14ac:dyDescent="0.3">
      <c r="F139" s="1"/>
      <c r="G139" s="2">
        <f>(G135-D135*G140-E135*G141)/C135</f>
        <v>0.14583333333333334</v>
      </c>
      <c r="H139" s="2">
        <f>(H135-D135*H140-E135*H141)/C135</f>
        <v>-6.25E-2</v>
      </c>
      <c r="I139" s="2">
        <f>(I135-D135*I140-E135*I141)/C135</f>
        <v>9.0277777777777776E-2</v>
      </c>
    </row>
    <row r="140" spans="1:11" x14ac:dyDescent="0.3">
      <c r="C140" t="s">
        <v>19</v>
      </c>
      <c r="G140" s="2">
        <f>(G136-E136*G141)/D136</f>
        <v>-6.25E-2</v>
      </c>
      <c r="H140" s="2">
        <f>(H136-E136*H141)/D136</f>
        <v>9.0277777777777776E-2</v>
      </c>
      <c r="I140" s="2">
        <f>(I136-E136*I141)/E136</f>
        <v>-9.0277777777777776E-2</v>
      </c>
    </row>
    <row r="141" spans="1:11" x14ac:dyDescent="0.3">
      <c r="G141" s="2">
        <f>G137/E137</f>
        <v>6.25E-2</v>
      </c>
      <c r="H141" s="2">
        <f>H137/E137</f>
        <v>-3.4722222222222224E-2</v>
      </c>
      <c r="I141" s="2">
        <f>I137/E137</f>
        <v>9.0277777777777776E-2</v>
      </c>
    </row>
    <row r="142" spans="1:11" x14ac:dyDescent="0.3">
      <c r="G142" s="3" t="s">
        <v>1</v>
      </c>
      <c r="H142" s="3"/>
      <c r="I142" s="3" t="s">
        <v>16</v>
      </c>
      <c r="J142" s="3"/>
      <c r="K142" s="3" t="s">
        <v>17</v>
      </c>
    </row>
    <row r="143" spans="1:11" x14ac:dyDescent="0.3">
      <c r="C143" s="2">
        <v>0.14583333333333334</v>
      </c>
      <c r="D143" s="2">
        <v>-6.25E-2</v>
      </c>
      <c r="E143" s="2">
        <v>9.0277777777777776E-2</v>
      </c>
      <c r="G143" s="7">
        <v>1</v>
      </c>
      <c r="H143" s="8"/>
      <c r="I143" s="9">
        <f>C143*G143+D143*G144+E143*G145</f>
        <v>0.1736111111111111</v>
      </c>
      <c r="J143" s="6" t="s">
        <v>0</v>
      </c>
      <c r="K143" s="10">
        <f>I143/I146</f>
        <v>1</v>
      </c>
    </row>
    <row r="144" spans="1:11" x14ac:dyDescent="0.3">
      <c r="C144" s="2">
        <v>-6.25E-2</v>
      </c>
      <c r="D144" s="2">
        <v>9.0277777777777776E-2</v>
      </c>
      <c r="E144" s="2">
        <v>-9.0277777777777776E-2</v>
      </c>
      <c r="G144" s="7">
        <v>1</v>
      </c>
      <c r="H144" s="8"/>
      <c r="I144" s="9">
        <f>C144*G143+D144*G144+E144*G145</f>
        <v>-6.25E-2</v>
      </c>
      <c r="J144" s="6" t="s">
        <v>0</v>
      </c>
      <c r="K144" s="10">
        <f>I144/I146</f>
        <v>-0.36</v>
      </c>
    </row>
    <row r="145" spans="3:11" x14ac:dyDescent="0.3">
      <c r="C145" s="2">
        <v>6.25E-2</v>
      </c>
      <c r="D145" s="2">
        <v>-3.4722222222222224E-2</v>
      </c>
      <c r="E145" s="2">
        <v>9.0277777777777776E-2</v>
      </c>
      <c r="G145" s="7">
        <v>1</v>
      </c>
      <c r="H145" s="8"/>
      <c r="I145" s="9">
        <f>C145*G143+D145*G144+E145*G145</f>
        <v>0.11805555555555555</v>
      </c>
      <c r="J145" s="6" t="s">
        <v>0</v>
      </c>
      <c r="K145" s="10">
        <f>I145/I146</f>
        <v>0.68</v>
      </c>
    </row>
    <row r="146" spans="3:11" x14ac:dyDescent="0.3">
      <c r="G146" s="8"/>
      <c r="H146" s="8"/>
      <c r="I146" s="8">
        <f>MAX(I143:I145)</f>
        <v>0.1736111111111111</v>
      </c>
      <c r="J146" s="6" t="s">
        <v>0</v>
      </c>
      <c r="K146" s="8"/>
    </row>
    <row r="148" spans="3:11" x14ac:dyDescent="0.3">
      <c r="C148" s="2">
        <v>0.14583333333333334</v>
      </c>
      <c r="D148" s="2">
        <v>-6.25E-2</v>
      </c>
      <c r="E148" s="2">
        <v>9.0277777777777776E-2</v>
      </c>
      <c r="G148" s="10">
        <v>1</v>
      </c>
      <c r="H148" s="8"/>
      <c r="I148" s="9">
        <f>C148*G148+D148*G149+E148*G150</f>
        <v>0.22972222222222222</v>
      </c>
      <c r="J148" s="6" t="s">
        <v>0</v>
      </c>
      <c r="K148" s="10">
        <f>I148/I151</f>
        <v>1</v>
      </c>
    </row>
    <row r="149" spans="3:11" x14ac:dyDescent="0.3">
      <c r="C149" s="2">
        <v>-6.25E-2</v>
      </c>
      <c r="D149" s="2">
        <v>9.0277777777777776E-2</v>
      </c>
      <c r="E149" s="2">
        <v>-9.0277777777777776E-2</v>
      </c>
      <c r="G149" s="10">
        <v>-0.36</v>
      </c>
      <c r="H149" s="8"/>
      <c r="I149" s="9">
        <f>C149*G148+D149*G149+E149*G150</f>
        <v>-0.15638888888888891</v>
      </c>
      <c r="J149" s="6" t="s">
        <v>0</v>
      </c>
      <c r="K149" s="10">
        <f>I149/I151</f>
        <v>-0.68077388149939555</v>
      </c>
    </row>
    <row r="150" spans="3:11" x14ac:dyDescent="0.3">
      <c r="C150" s="2">
        <v>6.25E-2</v>
      </c>
      <c r="D150" s="2">
        <v>-3.4722222222222224E-2</v>
      </c>
      <c r="E150" s="2">
        <v>9.0277777777777776E-2</v>
      </c>
      <c r="G150" s="10">
        <v>0.68</v>
      </c>
      <c r="H150" s="8"/>
      <c r="I150" s="9">
        <f>C150*G148+D150*G149+E150*G150</f>
        <v>0.13638888888888889</v>
      </c>
      <c r="J150" s="6" t="s">
        <v>0</v>
      </c>
      <c r="K150" s="10">
        <f>I150/I151</f>
        <v>0.59371221281741238</v>
      </c>
    </row>
    <row r="151" spans="3:11" x14ac:dyDescent="0.3">
      <c r="G151" s="8"/>
      <c r="H151" s="8"/>
      <c r="I151" s="8">
        <f>MAX(I148:I150)</f>
        <v>0.22972222222222222</v>
      </c>
      <c r="J151" s="6" t="s">
        <v>0</v>
      </c>
      <c r="K151" s="8"/>
    </row>
    <row r="154" spans="3:11" x14ac:dyDescent="0.3">
      <c r="C154" s="2">
        <v>0.14583333333333334</v>
      </c>
      <c r="D154" s="2">
        <v>-6.25E-2</v>
      </c>
      <c r="E154" s="2">
        <v>9.0277777777777776E-2</v>
      </c>
      <c r="G154" s="10">
        <v>1</v>
      </c>
      <c r="H154" s="8"/>
      <c r="I154" s="9">
        <f>C154*G154+D154*G155+E154*G156</f>
        <v>0.24198072013972863</v>
      </c>
      <c r="J154" s="6" t="s">
        <v>0</v>
      </c>
      <c r="K154" s="10">
        <f>I154/I157</f>
        <v>1</v>
      </c>
    </row>
    <row r="155" spans="3:11" x14ac:dyDescent="0.3">
      <c r="C155" s="2">
        <v>-6.25E-2</v>
      </c>
      <c r="D155" s="2">
        <v>9.0277777777777776E-2</v>
      </c>
      <c r="E155" s="2">
        <v>-9.0277777777777776E-2</v>
      </c>
      <c r="G155" s="10">
        <v>-0.68077388149939555</v>
      </c>
      <c r="H155" s="8"/>
      <c r="I155" s="9">
        <f>C155*G154+D155*G155+E155*G156</f>
        <v>-0.17755777240360071</v>
      </c>
      <c r="J155" s="6" t="s">
        <v>0</v>
      </c>
      <c r="K155" s="10">
        <f>I155/I157</f>
        <v>-0.73376826178991561</v>
      </c>
    </row>
    <row r="156" spans="3:11" x14ac:dyDescent="0.3">
      <c r="C156" s="2">
        <v>6.25E-2</v>
      </c>
      <c r="D156" s="2">
        <v>-3.4722222222222224E-2</v>
      </c>
      <c r="E156" s="2">
        <v>9.0277777777777776E-2</v>
      </c>
      <c r="G156" s="10">
        <v>0.59371221281741238</v>
      </c>
      <c r="H156" s="8"/>
      <c r="I156" s="9">
        <f>C156*G154+D156*G155+E156*G156</f>
        <v>0.13973700120918986</v>
      </c>
      <c r="J156" s="6" t="s">
        <v>0</v>
      </c>
      <c r="K156" s="10">
        <f>I156/I157</f>
        <v>0.57747163132872958</v>
      </c>
    </row>
    <row r="157" spans="3:11" x14ac:dyDescent="0.3">
      <c r="G157" s="8"/>
      <c r="H157" s="8"/>
      <c r="I157" s="8">
        <f>MAX(I154:I156)</f>
        <v>0.24198072013972863</v>
      </c>
      <c r="J157" s="6" t="s">
        <v>0</v>
      </c>
      <c r="K157" s="8"/>
    </row>
    <row r="160" spans="3:11" x14ac:dyDescent="0.3">
      <c r="C160" s="2">
        <v>0.14583333333333334</v>
      </c>
      <c r="D160" s="2">
        <v>-6.25E-2</v>
      </c>
      <c r="E160" s="2">
        <v>9.0277777777777776E-2</v>
      </c>
      <c r="G160" s="10">
        <v>1</v>
      </c>
      <c r="H160" s="8"/>
      <c r="I160" s="9">
        <f>C160*G160+D160*G161+E160*G162</f>
        <v>0.24382670530126893</v>
      </c>
      <c r="J160" s="6" t="s">
        <v>0</v>
      </c>
      <c r="K160" s="10">
        <f>I160/I163</f>
        <v>1</v>
      </c>
    </row>
    <row r="161" spans="3:11" x14ac:dyDescent="0.3">
      <c r="C161" s="2">
        <v>-6.25E-2</v>
      </c>
      <c r="D161" s="2">
        <v>9.0277777777777776E-2</v>
      </c>
      <c r="E161" s="2">
        <v>-9.0277777777777776E-2</v>
      </c>
      <c r="G161" s="10">
        <v>-0.73376826178991561</v>
      </c>
      <c r="H161" s="8"/>
      <c r="I161" s="9">
        <f>C161*G160+D161*G161+E161*G162</f>
        <v>-0.18087582368432215</v>
      </c>
      <c r="J161" s="6" t="s">
        <v>0</v>
      </c>
      <c r="K161" s="10">
        <f>I161/I163</f>
        <v>-0.74182121872513707</v>
      </c>
    </row>
    <row r="162" spans="3:11" x14ac:dyDescent="0.3">
      <c r="C162" s="2">
        <v>6.25E-2</v>
      </c>
      <c r="D162" s="2">
        <v>-3.4722222222222224E-2</v>
      </c>
      <c r="E162" s="2">
        <v>9.0277777777777776E-2</v>
      </c>
      <c r="G162" s="10">
        <v>0.57747163132872958</v>
      </c>
      <c r="H162" s="8"/>
      <c r="I162" s="9">
        <f>C162*G160+D162*G161+E162*G162</f>
        <v>0.14011092025154906</v>
      </c>
      <c r="J162" s="6" t="s">
        <v>0</v>
      </c>
      <c r="K162" s="10">
        <f>I162/I163</f>
        <v>0.5746332013896096</v>
      </c>
    </row>
    <row r="163" spans="3:11" x14ac:dyDescent="0.3">
      <c r="G163" s="8"/>
      <c r="H163" s="8"/>
      <c r="I163" s="8">
        <f>MAX(I160:I162)</f>
        <v>0.24382670530126893</v>
      </c>
      <c r="J163" s="6" t="s">
        <v>0</v>
      </c>
      <c r="K163" s="8"/>
    </row>
    <row r="166" spans="3:11" x14ac:dyDescent="0.3">
      <c r="C166" s="2">
        <v>0.14583333333333334</v>
      </c>
      <c r="D166" s="2">
        <v>-6.25E-2</v>
      </c>
      <c r="E166" s="2">
        <v>9.0277777777777776E-2</v>
      </c>
      <c r="G166" s="10">
        <v>1</v>
      </c>
      <c r="H166" s="8"/>
      <c r="I166" s="9">
        <f>C166*G166+D166*G167+E166*G168</f>
        <v>0.2440737679624386</v>
      </c>
      <c r="J166" s="6" t="s">
        <v>0</v>
      </c>
      <c r="K166" s="10">
        <f>I166/I169</f>
        <v>1</v>
      </c>
    </row>
    <row r="167" spans="3:11" x14ac:dyDescent="0.3">
      <c r="C167" s="2">
        <v>-6.25E-2</v>
      </c>
      <c r="D167" s="2">
        <v>9.0277777777777776E-2</v>
      </c>
      <c r="E167" s="2">
        <v>-9.0277777777777776E-2</v>
      </c>
      <c r="G167" s="10">
        <v>-0.74182121872513707</v>
      </c>
      <c r="H167" s="8"/>
      <c r="I167" s="9">
        <f>C167*G166+D167*G167+E167*G168</f>
        <v>-0.18134657959369241</v>
      </c>
      <c r="J167" s="6" t="s">
        <v>0</v>
      </c>
      <c r="K167" s="10">
        <f>I167/I169</f>
        <v>-0.74299905765211316</v>
      </c>
    </row>
    <row r="168" spans="3:11" x14ac:dyDescent="0.3">
      <c r="C168" s="2">
        <v>6.25E-2</v>
      </c>
      <c r="D168" s="2">
        <v>-3.4722222222222224E-2</v>
      </c>
      <c r="E168" s="2">
        <v>9.0277777777777776E-2</v>
      </c>
      <c r="G168" s="10">
        <v>0.5746332013896096</v>
      </c>
      <c r="H168" s="8"/>
      <c r="I168" s="9">
        <f>C168*G166+D168*G167+E168*G168</f>
        <v>0.14013428966451813</v>
      </c>
      <c r="J168" s="6" t="s">
        <v>0</v>
      </c>
      <c r="K168" s="10">
        <f>I168/I169</f>
        <v>0.57414727864603587</v>
      </c>
    </row>
    <row r="169" spans="3:11" x14ac:dyDescent="0.3">
      <c r="G169" s="8"/>
      <c r="H169" s="8"/>
      <c r="I169" s="8">
        <f>MAX(I166:I168)</f>
        <v>0.2440737679624386</v>
      </c>
      <c r="J169" s="6" t="s">
        <v>0</v>
      </c>
      <c r="K169" s="8"/>
    </row>
    <row r="172" spans="3:11" x14ac:dyDescent="0.3">
      <c r="C172" s="2">
        <v>0.14583333333333334</v>
      </c>
      <c r="D172" s="2">
        <v>-6.25E-2</v>
      </c>
      <c r="E172" s="2">
        <v>9.0277777777777776E-2</v>
      </c>
      <c r="G172" s="10">
        <v>1</v>
      </c>
      <c r="H172" s="8"/>
      <c r="I172" s="9">
        <f>C172*G172+D172*G173+E172*G174</f>
        <v>0.24410351486991311</v>
      </c>
      <c r="J172" s="6" t="s">
        <v>0</v>
      </c>
      <c r="K172" s="10">
        <f>I172/I175</f>
        <v>1</v>
      </c>
    </row>
    <row r="173" spans="3:11" x14ac:dyDescent="0.3">
      <c r="C173" s="2">
        <v>-6.25E-2</v>
      </c>
      <c r="D173" s="2">
        <v>9.0277777777777776E-2</v>
      </c>
      <c r="E173" s="2">
        <v>-9.0277777777777776E-2</v>
      </c>
      <c r="G173" s="10">
        <v>-0.74299905765211316</v>
      </c>
      <c r="H173" s="8"/>
      <c r="I173" s="9">
        <f>C173*G172+D173*G173+E173*G174</f>
        <v>-0.18140904424913845</v>
      </c>
      <c r="J173" s="6" t="s">
        <v>0</v>
      </c>
      <c r="K173" s="10">
        <f>I173/I175</f>
        <v>-0.74316440853305366</v>
      </c>
    </row>
    <row r="174" spans="3:11" x14ac:dyDescent="0.3">
      <c r="C174" s="2">
        <v>6.25E-2</v>
      </c>
      <c r="D174" s="2">
        <v>-3.4722222222222224E-2</v>
      </c>
      <c r="E174" s="2">
        <v>9.0277777777777776E-2</v>
      </c>
      <c r="G174" s="10">
        <v>0.57414727864603587</v>
      </c>
      <c r="H174" s="8"/>
      <c r="I174" s="9">
        <f>C174*G172+D174*G173+E174*G174</f>
        <v>0.14013131882402108</v>
      </c>
      <c r="J174" s="6" t="s">
        <v>0</v>
      </c>
      <c r="K174" s="10">
        <f>I174/I175</f>
        <v>0.57406514158019983</v>
      </c>
    </row>
    <row r="175" spans="3:11" x14ac:dyDescent="0.3">
      <c r="G175" s="8"/>
      <c r="H175" s="8"/>
      <c r="I175" s="8">
        <f>MAX(I172:I174)</f>
        <v>0.24410351486991311</v>
      </c>
      <c r="J175" s="6" t="s">
        <v>0</v>
      </c>
      <c r="K175" s="8"/>
    </row>
    <row r="178" spans="3:11" x14ac:dyDescent="0.3">
      <c r="C178" s="2">
        <v>0.14583333333333334</v>
      </c>
      <c r="D178" s="2">
        <v>-6.25E-2</v>
      </c>
      <c r="E178" s="2">
        <v>9.0277777777777776E-2</v>
      </c>
      <c r="G178" s="10">
        <v>1</v>
      </c>
      <c r="H178" s="8"/>
      <c r="I178" s="9">
        <f>C178*G178+D178*G179+E178*G180</f>
        <v>0.24410643414819502</v>
      </c>
      <c r="J178" s="6" t="s">
        <v>0</v>
      </c>
      <c r="K178" s="10">
        <f>I178/I181</f>
        <v>1</v>
      </c>
    </row>
    <row r="179" spans="3:11" x14ac:dyDescent="0.3">
      <c r="C179" s="2">
        <v>-6.25E-2</v>
      </c>
      <c r="D179" s="2">
        <v>9.0277777777777776E-2</v>
      </c>
      <c r="E179" s="2">
        <v>-9.0277777777777776E-2</v>
      </c>
      <c r="G179" s="10">
        <v>-0.74316440853305366</v>
      </c>
      <c r="H179" s="8"/>
      <c r="I179" s="9">
        <f>C179*G178+D179*G179+E179*G180</f>
        <v>-0.18141655660744649</v>
      </c>
      <c r="J179" s="6" t="s">
        <v>0</v>
      </c>
      <c r="K179" s="10">
        <f>I179/I181</f>
        <v>-0.74318629593069219</v>
      </c>
    </row>
    <row r="180" spans="3:11" x14ac:dyDescent="0.3">
      <c r="C180" s="2">
        <v>6.25E-2</v>
      </c>
      <c r="D180" s="2">
        <v>-3.4722222222222224E-2</v>
      </c>
      <c r="E180" s="2">
        <v>9.0277777777777776E-2</v>
      </c>
      <c r="G180" s="10">
        <v>0.57406514158019983</v>
      </c>
      <c r="H180" s="8"/>
      <c r="I180" s="9">
        <f>C180*G178+D180*G179+E180*G180</f>
        <v>0.14012964502227684</v>
      </c>
      <c r="J180" s="6" t="s">
        <v>0</v>
      </c>
      <c r="K180" s="10">
        <f>I180/I181</f>
        <v>0.57405141946076388</v>
      </c>
    </row>
    <row r="181" spans="3:11" x14ac:dyDescent="0.3">
      <c r="G181" s="8"/>
      <c r="H181" s="8"/>
      <c r="I181" s="8">
        <f>MAX(I178:I180)</f>
        <v>0.24410643414819502</v>
      </c>
      <c r="J181" s="6" t="s">
        <v>0</v>
      </c>
      <c r="K181" s="8"/>
    </row>
    <row r="184" spans="3:11" x14ac:dyDescent="0.3">
      <c r="C184" s="2">
        <v>0.14583333333333334</v>
      </c>
      <c r="D184" s="2">
        <v>-6.25E-2</v>
      </c>
      <c r="E184" s="2">
        <v>9.0277777777777776E-2</v>
      </c>
      <c r="G184" s="10">
        <v>1</v>
      </c>
      <c r="H184" s="8"/>
      <c r="I184" s="9">
        <f>C184*G184+D184*G185+E184*G186</f>
        <v>0.24410656330809832</v>
      </c>
      <c r="J184" s="6" t="s">
        <v>0</v>
      </c>
      <c r="K184" s="10">
        <f>I184/I187</f>
        <v>1</v>
      </c>
    </row>
    <row r="185" spans="3:11" x14ac:dyDescent="0.3">
      <c r="C185" s="2">
        <v>-6.25E-2</v>
      </c>
      <c r="D185" s="2">
        <v>9.0277777777777776E-2</v>
      </c>
      <c r="E185" s="2">
        <v>-9.0277777777777776E-2</v>
      </c>
      <c r="G185" s="10">
        <v>-0.74318629593069219</v>
      </c>
      <c r="H185" s="8"/>
      <c r="I185" s="9">
        <f>C185*G184+D185*G185+E185*G186</f>
        <v>-0.18141729375061755</v>
      </c>
      <c r="J185" s="6" t="s">
        <v>0</v>
      </c>
      <c r="K185" s="10">
        <f>I185/I187</f>
        <v>-0.74318892246105761</v>
      </c>
    </row>
    <row r="186" spans="3:11" x14ac:dyDescent="0.3">
      <c r="C186" s="2">
        <v>6.25E-2</v>
      </c>
      <c r="D186" s="2">
        <v>-3.4722222222222224E-2</v>
      </c>
      <c r="E186" s="2">
        <v>9.0277777777777776E-2</v>
      </c>
      <c r="G186" s="10">
        <v>0.57405141946076388</v>
      </c>
      <c r="H186" s="8"/>
      <c r="I186" s="9">
        <f>C186*G184+D186*G185+E186*G186</f>
        <v>0.14012916619891244</v>
      </c>
      <c r="J186" s="6" t="s">
        <v>0</v>
      </c>
      <c r="K186" s="10">
        <f>I186/I187</f>
        <v>0.57404915418865188</v>
      </c>
    </row>
    <row r="187" spans="3:11" x14ac:dyDescent="0.3">
      <c r="G187" s="8"/>
      <c r="H187" s="8"/>
      <c r="I187" s="8">
        <f>MAX(I184:I186)</f>
        <v>0.24410656330809832</v>
      </c>
      <c r="J187" s="6" t="s">
        <v>0</v>
      </c>
      <c r="K187" s="8"/>
    </row>
    <row r="188" spans="3:11" x14ac:dyDescent="0.3">
      <c r="C188" s="13" t="s">
        <v>20</v>
      </c>
      <c r="D188" s="14"/>
      <c r="E188" s="14">
        <f>1/I187</f>
        <v>4.0965715401017428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N56VZ-S4283H</dc:creator>
  <cp:lastModifiedBy>N56VZ-S4283H</cp:lastModifiedBy>
  <dcterms:created xsi:type="dcterms:W3CDTF">2015-04-04T15:16:53Z</dcterms:created>
  <dcterms:modified xsi:type="dcterms:W3CDTF">2015-04-04T21:28:51Z</dcterms:modified>
</cp:coreProperties>
</file>